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108" windowWidth="15252" windowHeight="8436" activeTab="1"/>
  </bookViews>
  <sheets>
    <sheet name="2019" sheetId="1" r:id="rId1"/>
    <sheet name="2020-2021" sheetId="2" r:id="rId2"/>
  </sheets>
  <calcPr calcId="124519"/>
</workbook>
</file>

<file path=xl/calcChain.xml><?xml version="1.0" encoding="utf-8"?>
<calcChain xmlns="http://schemas.openxmlformats.org/spreadsheetml/2006/main">
  <c r="E192" i="1"/>
  <c r="F54" l="1"/>
  <c r="F487"/>
  <c r="E487"/>
  <c r="F449"/>
  <c r="E449"/>
  <c r="F431"/>
  <c r="E431"/>
  <c r="F400"/>
  <c r="F285"/>
  <c r="E285"/>
  <c r="F341"/>
  <c r="F279"/>
  <c r="E279"/>
  <c r="F259"/>
  <c r="F249"/>
  <c r="E249"/>
  <c r="F200"/>
  <c r="E200"/>
  <c r="F156"/>
  <c r="E156"/>
  <c r="J369" i="2" l="1"/>
  <c r="I369"/>
  <c r="H369"/>
  <c r="G369"/>
  <c r="F369"/>
  <c r="G348"/>
  <c r="J351"/>
  <c r="I351"/>
  <c r="H351"/>
  <c r="G351"/>
  <c r="F351"/>
  <c r="J148"/>
  <c r="G148"/>
  <c r="J388"/>
  <c r="J387" s="1"/>
  <c r="J380"/>
  <c r="J379" s="1"/>
  <c r="J378" s="1"/>
  <c r="J376"/>
  <c r="J375" s="1"/>
  <c r="J373"/>
  <c r="J372" s="1"/>
  <c r="J367"/>
  <c r="J365"/>
  <c r="J363"/>
  <c r="J359" s="1"/>
  <c r="J360"/>
  <c r="J356"/>
  <c r="J355" s="1"/>
  <c r="J354" s="1"/>
  <c r="J349"/>
  <c r="J348" s="1"/>
  <c r="J346"/>
  <c r="J345" s="1"/>
  <c r="J343"/>
  <c r="J342" s="1"/>
  <c r="J294"/>
  <c r="J225"/>
  <c r="J223"/>
  <c r="J222"/>
  <c r="J221" s="1"/>
  <c r="J218"/>
  <c r="J217" s="1"/>
  <c r="J214"/>
  <c r="J213" s="1"/>
  <c r="J208"/>
  <c r="J207" s="1"/>
  <c r="J205"/>
  <c r="J204" s="1"/>
  <c r="J202"/>
  <c r="J200"/>
  <c r="J198"/>
  <c r="J196"/>
  <c r="J194"/>
  <c r="J192"/>
  <c r="J190"/>
  <c r="J188"/>
  <c r="J186"/>
  <c r="J184"/>
  <c r="J179"/>
  <c r="J178" s="1"/>
  <c r="J177" s="1"/>
  <c r="J175"/>
  <c r="J174" s="1"/>
  <c r="J172"/>
  <c r="J170"/>
  <c r="J168"/>
  <c r="J166"/>
  <c r="J164"/>
  <c r="J162"/>
  <c r="J157"/>
  <c r="J155"/>
  <c r="J153"/>
  <c r="J147" s="1"/>
  <c r="J146" s="1"/>
  <c r="J145" s="1"/>
  <c r="J151"/>
  <c r="J124"/>
  <c r="J119"/>
  <c r="J118" s="1"/>
  <c r="J93"/>
  <c r="J90"/>
  <c r="J81"/>
  <c r="J79"/>
  <c r="J78" s="1"/>
  <c r="J77" s="1"/>
  <c r="J74"/>
  <c r="J72"/>
  <c r="J68"/>
  <c r="J67" s="1"/>
  <c r="J66" s="1"/>
  <c r="J64"/>
  <c r="J63" s="1"/>
  <c r="G412"/>
  <c r="G411" s="1"/>
  <c r="G410" s="1"/>
  <c r="G409" s="1"/>
  <c r="G408" s="1"/>
  <c r="G406"/>
  <c r="G405" s="1"/>
  <c r="G404" s="1"/>
  <c r="G402"/>
  <c r="G400"/>
  <c r="G398"/>
  <c r="G396"/>
  <c r="G394"/>
  <c r="G391"/>
  <c r="G385"/>
  <c r="G384" s="1"/>
  <c r="G383" s="1"/>
  <c r="G382" s="1"/>
  <c r="G380"/>
  <c r="G379" s="1"/>
  <c r="G378" s="1"/>
  <c r="G376"/>
  <c r="G375" s="1"/>
  <c r="G373"/>
  <c r="G372" s="1"/>
  <c r="G367"/>
  <c r="G365"/>
  <c r="G363"/>
  <c r="G360"/>
  <c r="G356"/>
  <c r="G355"/>
  <c r="G354" s="1"/>
  <c r="G349"/>
  <c r="G346"/>
  <c r="G345" s="1"/>
  <c r="G343"/>
  <c r="G342"/>
  <c r="G337"/>
  <c r="G336" s="1"/>
  <c r="G335" s="1"/>
  <c r="G294"/>
  <c r="G225"/>
  <c r="G223"/>
  <c r="G222" s="1"/>
  <c r="G221" s="1"/>
  <c r="G218"/>
  <c r="G217" s="1"/>
  <c r="G214"/>
  <c r="G213" s="1"/>
  <c r="G208"/>
  <c r="G207" s="1"/>
  <c r="G205"/>
  <c r="G204" s="1"/>
  <c r="G202"/>
  <c r="G200"/>
  <c r="G198"/>
  <c r="G196"/>
  <c r="G194"/>
  <c r="G192"/>
  <c r="G190"/>
  <c r="G188"/>
  <c r="G186"/>
  <c r="G184"/>
  <c r="G179"/>
  <c r="G178" s="1"/>
  <c r="G177" s="1"/>
  <c r="G175"/>
  <c r="G174" s="1"/>
  <c r="G172"/>
  <c r="G170"/>
  <c r="G168"/>
  <c r="G166"/>
  <c r="G164"/>
  <c r="G162"/>
  <c r="G157"/>
  <c r="G155"/>
  <c r="G153"/>
  <c r="G151"/>
  <c r="G147"/>
  <c r="G146" s="1"/>
  <c r="G145" s="1"/>
  <c r="G126"/>
  <c r="G125" s="1"/>
  <c r="G124" s="1"/>
  <c r="G122"/>
  <c r="G121" s="1"/>
  <c r="G120" s="1"/>
  <c r="G119" s="1"/>
  <c r="G93"/>
  <c r="G90"/>
  <c r="G86"/>
  <c r="G81" s="1"/>
  <c r="G79"/>
  <c r="G78" s="1"/>
  <c r="G77" s="1"/>
  <c r="G74"/>
  <c r="G72"/>
  <c r="G68"/>
  <c r="G67" s="1"/>
  <c r="G66" s="1"/>
  <c r="G64"/>
  <c r="G63" s="1"/>
  <c r="F112" i="1"/>
  <c r="E112"/>
  <c r="F447"/>
  <c r="E447"/>
  <c r="F163"/>
  <c r="E163"/>
  <c r="E160" s="1"/>
  <c r="E159" s="1"/>
  <c r="E158" s="1"/>
  <c r="F161"/>
  <c r="E161"/>
  <c r="F114"/>
  <c r="E114"/>
  <c r="F502"/>
  <c r="F501" s="1"/>
  <c r="F500" s="1"/>
  <c r="F499" s="1"/>
  <c r="F498" s="1"/>
  <c r="F496"/>
  <c r="F495" s="1"/>
  <c r="F494" s="1"/>
  <c r="F493" s="1"/>
  <c r="F491"/>
  <c r="F490" s="1"/>
  <c r="F489" s="1"/>
  <c r="F485"/>
  <c r="F483"/>
  <c r="F480"/>
  <c r="F478"/>
  <c r="F476"/>
  <c r="F474"/>
  <c r="F471"/>
  <c r="F465"/>
  <c r="F464" s="1"/>
  <c r="F463" s="1"/>
  <c r="F462" s="1"/>
  <c r="F460"/>
  <c r="F459" s="1"/>
  <c r="F458" s="1"/>
  <c r="F456"/>
  <c r="F455" s="1"/>
  <c r="F453"/>
  <c r="F452" s="1"/>
  <c r="F445"/>
  <c r="F443"/>
  <c r="F440"/>
  <c r="F436"/>
  <c r="F435" s="1"/>
  <c r="F434" s="1"/>
  <c r="F429"/>
  <c r="F428" s="1"/>
  <c r="F426"/>
  <c r="F425" s="1"/>
  <c r="F423"/>
  <c r="F422" s="1"/>
  <c r="F418"/>
  <c r="F417" s="1"/>
  <c r="F416" s="1"/>
  <c r="F415" s="1"/>
  <c r="F412"/>
  <c r="F410"/>
  <c r="F404"/>
  <c r="F397"/>
  <c r="F396" s="1"/>
  <c r="F391"/>
  <c r="F390" s="1"/>
  <c r="F389" s="1"/>
  <c r="F386"/>
  <c r="F385" s="1"/>
  <c r="F383"/>
  <c r="F381"/>
  <c r="F379"/>
  <c r="F377"/>
  <c r="F374"/>
  <c r="F372"/>
  <c r="F370"/>
  <c r="F364"/>
  <c r="F363" s="1"/>
  <c r="F362" s="1"/>
  <c r="F357"/>
  <c r="F354"/>
  <c r="F349"/>
  <c r="F347"/>
  <c r="F345"/>
  <c r="F338"/>
  <c r="F335"/>
  <c r="F333"/>
  <c r="F328"/>
  <c r="F327" s="1"/>
  <c r="F325"/>
  <c r="F323"/>
  <c r="F320"/>
  <c r="F319" s="1"/>
  <c r="F315"/>
  <c r="F313"/>
  <c r="F311"/>
  <c r="F306"/>
  <c r="F305" s="1"/>
  <c r="F304" s="1"/>
  <c r="F302"/>
  <c r="F301" s="1"/>
  <c r="F296"/>
  <c r="F292"/>
  <c r="F290"/>
  <c r="F283"/>
  <c r="F275"/>
  <c r="F269"/>
  <c r="F267"/>
  <c r="F264" s="1"/>
  <c r="F263" s="1"/>
  <c r="F265"/>
  <c r="F258"/>
  <c r="F255"/>
  <c r="F254" s="1"/>
  <c r="F247"/>
  <c r="F244"/>
  <c r="F241"/>
  <c r="F237"/>
  <c r="F236" s="1"/>
  <c r="F234"/>
  <c r="F232"/>
  <c r="F230"/>
  <c r="F228"/>
  <c r="F226"/>
  <c r="F223"/>
  <c r="F221"/>
  <c r="F219"/>
  <c r="F217"/>
  <c r="F215"/>
  <c r="F210"/>
  <c r="F207"/>
  <c r="F203"/>
  <c r="F202" s="1"/>
  <c r="F198"/>
  <c r="F195"/>
  <c r="F192"/>
  <c r="F190"/>
  <c r="F188"/>
  <c r="F185"/>
  <c r="F183"/>
  <c r="F178"/>
  <c r="F176"/>
  <c r="F174"/>
  <c r="F172"/>
  <c r="F169"/>
  <c r="F154"/>
  <c r="F152"/>
  <c r="F150"/>
  <c r="F148"/>
  <c r="F146"/>
  <c r="F144"/>
  <c r="F139"/>
  <c r="F138" s="1"/>
  <c r="F137" s="1"/>
  <c r="F136" s="1"/>
  <c r="F133"/>
  <c r="F131"/>
  <c r="F128"/>
  <c r="F126"/>
  <c r="F124"/>
  <c r="F121"/>
  <c r="F119"/>
  <c r="F105"/>
  <c r="F101"/>
  <c r="F99"/>
  <c r="F97"/>
  <c r="F94"/>
  <c r="F92"/>
  <c r="F87"/>
  <c r="F81"/>
  <c r="F80" s="1"/>
  <c r="F79" s="1"/>
  <c r="F77"/>
  <c r="F76" s="1"/>
  <c r="F74"/>
  <c r="F73" s="1"/>
  <c r="F72" s="1"/>
  <c r="F69"/>
  <c r="F68" s="1"/>
  <c r="F65"/>
  <c r="F63"/>
  <c r="F61"/>
  <c r="F59"/>
  <c r="F53"/>
  <c r="F49"/>
  <c r="F48" s="1"/>
  <c r="F46"/>
  <c r="F44"/>
  <c r="F39"/>
  <c r="F38" s="1"/>
  <c r="F35"/>
  <c r="F32"/>
  <c r="F28"/>
  <c r="F24"/>
  <c r="F17"/>
  <c r="F15"/>
  <c r="F14" s="1"/>
  <c r="F13" s="1"/>
  <c r="F10"/>
  <c r="F9" s="1"/>
  <c r="F8" s="1"/>
  <c r="F7" s="1"/>
  <c r="E335"/>
  <c r="E323"/>
  <c r="E325"/>
  <c r="E320"/>
  <c r="E319" s="1"/>
  <c r="E328"/>
  <c r="E327" s="1"/>
  <c r="E146"/>
  <c r="F160" l="1"/>
  <c r="F159" s="1"/>
  <c r="F158" s="1"/>
  <c r="F182"/>
  <c r="E111"/>
  <c r="E110" s="1"/>
  <c r="E109" s="1"/>
  <c r="F470"/>
  <c r="F469" s="1"/>
  <c r="F468" s="1"/>
  <c r="F467" s="1"/>
  <c r="F439"/>
  <c r="F438" s="1"/>
  <c r="F433" s="1"/>
  <c r="F239"/>
  <c r="F143"/>
  <c r="F142" s="1"/>
  <c r="F141" s="1"/>
  <c r="F118"/>
  <c r="F274"/>
  <c r="F273" s="1"/>
  <c r="F281"/>
  <c r="F282"/>
  <c r="F322"/>
  <c r="F318" s="1"/>
  <c r="F317" s="1"/>
  <c r="F310"/>
  <c r="F309" s="1"/>
  <c r="F308" s="1"/>
  <c r="F111"/>
  <c r="F110" s="1"/>
  <c r="F109" s="1"/>
  <c r="F58"/>
  <c r="G71" i="2"/>
  <c r="G70" s="1"/>
  <c r="G62" s="1"/>
  <c r="G6" s="1"/>
  <c r="J71"/>
  <c r="J70" s="1"/>
  <c r="J62" s="1"/>
  <c r="J6" s="1"/>
  <c r="J161"/>
  <c r="J160" s="1"/>
  <c r="J159" s="1"/>
  <c r="G161"/>
  <c r="G160" s="1"/>
  <c r="G159" s="1"/>
  <c r="G183"/>
  <c r="G182" s="1"/>
  <c r="J183"/>
  <c r="J182" s="1"/>
  <c r="J181" s="1"/>
  <c r="G181"/>
  <c r="G212"/>
  <c r="G211"/>
  <c r="G359"/>
  <c r="G390"/>
  <c r="G389" s="1"/>
  <c r="G388" s="1"/>
  <c r="G387" s="1"/>
  <c r="J212"/>
  <c r="J211" s="1"/>
  <c r="J341"/>
  <c r="J340" s="1"/>
  <c r="J358"/>
  <c r="J353" s="1"/>
  <c r="G358"/>
  <c r="G353" s="1"/>
  <c r="G118"/>
  <c r="G341"/>
  <c r="G340" s="1"/>
  <c r="F409" i="1"/>
  <c r="F408" s="1"/>
  <c r="F31"/>
  <c r="F214"/>
  <c r="F213" s="1"/>
  <c r="F344"/>
  <c r="F43"/>
  <c r="F42" s="1"/>
  <c r="F84"/>
  <c r="F83" s="1"/>
  <c r="F23"/>
  <c r="F399"/>
  <c r="F394" s="1"/>
  <c r="F91"/>
  <c r="F90" s="1"/>
  <c r="F376"/>
  <c r="F12"/>
  <c r="F96"/>
  <c r="F130"/>
  <c r="F181"/>
  <c r="F206"/>
  <c r="F205" s="1"/>
  <c r="F253"/>
  <c r="F252" s="1"/>
  <c r="F123"/>
  <c r="F117" s="1"/>
  <c r="F168"/>
  <c r="F167" s="1"/>
  <c r="F166" s="1"/>
  <c r="F289"/>
  <c r="F288" s="1"/>
  <c r="F287" s="1"/>
  <c r="F332"/>
  <c r="F331" s="1"/>
  <c r="F353"/>
  <c r="F352" s="1"/>
  <c r="F351" s="1"/>
  <c r="F369"/>
  <c r="F52"/>
  <c r="F51" s="1"/>
  <c r="F421"/>
  <c r="F420" s="1"/>
  <c r="E92"/>
  <c r="E74"/>
  <c r="E73" s="1"/>
  <c r="E72" s="1"/>
  <c r="E63"/>
  <c r="E46"/>
  <c r="E44"/>
  <c r="F135" l="1"/>
  <c r="F272"/>
  <c r="F271" s="1"/>
  <c r="F393"/>
  <c r="F330"/>
  <c r="F22"/>
  <c r="F21" s="1"/>
  <c r="J144" i="2"/>
  <c r="G144"/>
  <c r="G334"/>
  <c r="J334"/>
  <c r="F212" i="1"/>
  <c r="F414"/>
  <c r="F71"/>
  <c r="F368"/>
  <c r="F367" s="1"/>
  <c r="F180"/>
  <c r="F116"/>
  <c r="F108" s="1"/>
  <c r="E43"/>
  <c r="E42" s="1"/>
  <c r="F366" l="1"/>
  <c r="F6"/>
  <c r="J414" i="2"/>
  <c r="G414"/>
  <c r="F165" i="1"/>
  <c r="E480"/>
  <c r="E275"/>
  <c r="E265"/>
  <c r="E244"/>
  <c r="E237"/>
  <c r="E226"/>
  <c r="E188"/>
  <c r="E210"/>
  <c r="E207"/>
  <c r="E148"/>
  <c r="F412" i="2"/>
  <c r="F411"/>
  <c r="F410" s="1"/>
  <c r="F409" s="1"/>
  <c r="F408" s="1"/>
  <c r="F406"/>
  <c r="F405" s="1"/>
  <c r="F404" s="1"/>
  <c r="F402"/>
  <c r="F400"/>
  <c r="F398"/>
  <c r="F396"/>
  <c r="F394"/>
  <c r="F391"/>
  <c r="I388"/>
  <c r="I387" s="1"/>
  <c r="H388"/>
  <c r="H387" s="1"/>
  <c r="E388"/>
  <c r="E387"/>
  <c r="F385"/>
  <c r="F384"/>
  <c r="F383" s="1"/>
  <c r="F382" s="1"/>
  <c r="I380"/>
  <c r="H380"/>
  <c r="H379" s="1"/>
  <c r="H378" s="1"/>
  <c r="F380"/>
  <c r="I379"/>
  <c r="I378" s="1"/>
  <c r="F379"/>
  <c r="F378" s="1"/>
  <c r="I376"/>
  <c r="I375" s="1"/>
  <c r="H376"/>
  <c r="F376"/>
  <c r="F375" s="1"/>
  <c r="H375"/>
  <c r="I373"/>
  <c r="I372" s="1"/>
  <c r="H373"/>
  <c r="H372" s="1"/>
  <c r="F373"/>
  <c r="F372" s="1"/>
  <c r="I367"/>
  <c r="F367"/>
  <c r="I365"/>
  <c r="H365"/>
  <c r="F365"/>
  <c r="I363"/>
  <c r="H363"/>
  <c r="F363"/>
  <c r="I360"/>
  <c r="I359" s="1"/>
  <c r="I358" s="1"/>
  <c r="H360"/>
  <c r="F360"/>
  <c r="H359"/>
  <c r="I356"/>
  <c r="H356"/>
  <c r="H355" s="1"/>
  <c r="H354" s="1"/>
  <c r="F356"/>
  <c r="I355"/>
  <c r="I354" s="1"/>
  <c r="F355"/>
  <c r="F354" s="1"/>
  <c r="I349"/>
  <c r="I348" s="1"/>
  <c r="F349"/>
  <c r="F348"/>
  <c r="I346"/>
  <c r="H346"/>
  <c r="H345" s="1"/>
  <c r="F346"/>
  <c r="I345"/>
  <c r="F345"/>
  <c r="I343"/>
  <c r="H343"/>
  <c r="H342" s="1"/>
  <c r="F343"/>
  <c r="F342" s="1"/>
  <c r="I342"/>
  <c r="F337"/>
  <c r="F336" s="1"/>
  <c r="F335" s="1"/>
  <c r="I294"/>
  <c r="H294"/>
  <c r="F294"/>
  <c r="I225"/>
  <c r="H225"/>
  <c r="F225"/>
  <c r="I223"/>
  <c r="I222" s="1"/>
  <c r="I221" s="1"/>
  <c r="H223"/>
  <c r="F223"/>
  <c r="F222" s="1"/>
  <c r="F221" s="1"/>
  <c r="H222"/>
  <c r="H221" s="1"/>
  <c r="I218"/>
  <c r="H218"/>
  <c r="H217" s="1"/>
  <c r="F218"/>
  <c r="I217"/>
  <c r="F217"/>
  <c r="I214"/>
  <c r="I213" s="1"/>
  <c r="H214"/>
  <c r="H213" s="1"/>
  <c r="F214"/>
  <c r="F213" s="1"/>
  <c r="I208"/>
  <c r="H208"/>
  <c r="H207" s="1"/>
  <c r="F208"/>
  <c r="I207"/>
  <c r="F207"/>
  <c r="I205"/>
  <c r="H205"/>
  <c r="H204" s="1"/>
  <c r="F205"/>
  <c r="F204" s="1"/>
  <c r="I204"/>
  <c r="I202"/>
  <c r="H202"/>
  <c r="F202"/>
  <c r="I200"/>
  <c r="H200"/>
  <c r="F200"/>
  <c r="I198"/>
  <c r="H198"/>
  <c r="F198"/>
  <c r="I196"/>
  <c r="H196"/>
  <c r="F196"/>
  <c r="I194"/>
  <c r="H194"/>
  <c r="F194"/>
  <c r="I192"/>
  <c r="H192"/>
  <c r="F192"/>
  <c r="I190"/>
  <c r="H190"/>
  <c r="F190"/>
  <c r="I188"/>
  <c r="H188"/>
  <c r="F188"/>
  <c r="I186"/>
  <c r="H186"/>
  <c r="F186"/>
  <c r="I184"/>
  <c r="H184"/>
  <c r="F184"/>
  <c r="I179"/>
  <c r="I178" s="1"/>
  <c r="I177" s="1"/>
  <c r="H179"/>
  <c r="F179"/>
  <c r="F178" s="1"/>
  <c r="F177" s="1"/>
  <c r="H178"/>
  <c r="H177" s="1"/>
  <c r="I175"/>
  <c r="H175"/>
  <c r="H174" s="1"/>
  <c r="F175"/>
  <c r="F174" s="1"/>
  <c r="I174"/>
  <c r="I172"/>
  <c r="H172"/>
  <c r="F172"/>
  <c r="I170"/>
  <c r="H170"/>
  <c r="F170"/>
  <c r="I168"/>
  <c r="H168"/>
  <c r="F168"/>
  <c r="I166"/>
  <c r="H166"/>
  <c r="F166"/>
  <c r="I164"/>
  <c r="H164"/>
  <c r="F164"/>
  <c r="I162"/>
  <c r="H162"/>
  <c r="F162"/>
  <c r="I157"/>
  <c r="H157"/>
  <c r="F157"/>
  <c r="I155"/>
  <c r="H155"/>
  <c r="H147" s="1"/>
  <c r="H146" s="1"/>
  <c r="H145" s="1"/>
  <c r="F155"/>
  <c r="I153"/>
  <c r="H153"/>
  <c r="F153"/>
  <c r="I151"/>
  <c r="H151"/>
  <c r="F151"/>
  <c r="I148"/>
  <c r="I147" s="1"/>
  <c r="I146" s="1"/>
  <c r="I145" s="1"/>
  <c r="H148"/>
  <c r="F148"/>
  <c r="F126"/>
  <c r="F125" s="1"/>
  <c r="F124" s="1"/>
  <c r="I124"/>
  <c r="H124"/>
  <c r="F122"/>
  <c r="F121" s="1"/>
  <c r="F120" s="1"/>
  <c r="F119" s="1"/>
  <c r="I119"/>
  <c r="I118" s="1"/>
  <c r="H119"/>
  <c r="I93"/>
  <c r="H93"/>
  <c r="F93"/>
  <c r="I90"/>
  <c r="H90"/>
  <c r="F90"/>
  <c r="E90"/>
  <c r="F86"/>
  <c r="I81"/>
  <c r="H81"/>
  <c r="F81"/>
  <c r="E81"/>
  <c r="I79"/>
  <c r="H79"/>
  <c r="F79"/>
  <c r="E79"/>
  <c r="I78"/>
  <c r="H78"/>
  <c r="F78"/>
  <c r="F77" s="1"/>
  <c r="F62" s="1"/>
  <c r="F6" s="1"/>
  <c r="E78"/>
  <c r="I77"/>
  <c r="H77"/>
  <c r="E77"/>
  <c r="I74"/>
  <c r="H74"/>
  <c r="F74"/>
  <c r="E74"/>
  <c r="I72"/>
  <c r="I71" s="1"/>
  <c r="I70" s="1"/>
  <c r="H72"/>
  <c r="F72"/>
  <c r="E72"/>
  <c r="H71"/>
  <c r="F71"/>
  <c r="E71"/>
  <c r="H70"/>
  <c r="F70"/>
  <c r="E70"/>
  <c r="I68"/>
  <c r="H68"/>
  <c r="F68"/>
  <c r="E68"/>
  <c r="I67"/>
  <c r="H67"/>
  <c r="F67"/>
  <c r="E67"/>
  <c r="I66"/>
  <c r="H66"/>
  <c r="F66"/>
  <c r="E66"/>
  <c r="I64"/>
  <c r="H64"/>
  <c r="F64"/>
  <c r="E64"/>
  <c r="I63"/>
  <c r="H63"/>
  <c r="F63"/>
  <c r="E63"/>
  <c r="F504" i="1" l="1"/>
  <c r="I62" i="2"/>
  <c r="I6" s="1"/>
  <c r="E62"/>
  <c r="E6" s="1"/>
  <c r="H62"/>
  <c r="H6" s="1"/>
  <c r="F118"/>
  <c r="F147"/>
  <c r="F146" s="1"/>
  <c r="F145" s="1"/>
  <c r="F161"/>
  <c r="F160" s="1"/>
  <c r="F159" s="1"/>
  <c r="H161"/>
  <c r="H160" s="1"/>
  <c r="H159" s="1"/>
  <c r="I161"/>
  <c r="I160" s="1"/>
  <c r="I159" s="1"/>
  <c r="H183"/>
  <c r="H182" s="1"/>
  <c r="H181" s="1"/>
  <c r="F183"/>
  <c r="F182" s="1"/>
  <c r="F181" s="1"/>
  <c r="I183"/>
  <c r="I182" s="1"/>
  <c r="I181" s="1"/>
  <c r="I212"/>
  <c r="I211" s="1"/>
  <c r="H212"/>
  <c r="H211" s="1"/>
  <c r="F212"/>
  <c r="F211" s="1"/>
  <c r="F341"/>
  <c r="F340" s="1"/>
  <c r="F359"/>
  <c r="F358" s="1"/>
  <c r="H358"/>
  <c r="H353" s="1"/>
  <c r="F353"/>
  <c r="F390"/>
  <c r="F389" s="1"/>
  <c r="F388" s="1"/>
  <c r="F387" s="1"/>
  <c r="I341"/>
  <c r="I340" s="1"/>
  <c r="E206" i="1"/>
  <c r="E205" s="1"/>
  <c r="I353" i="2"/>
  <c r="H144" l="1"/>
  <c r="F144"/>
  <c r="I144"/>
  <c r="I334"/>
  <c r="F334"/>
  <c r="E502" i="1"/>
  <c r="E501" s="1"/>
  <c r="E500" s="1"/>
  <c r="E499" s="1"/>
  <c r="E498" s="1"/>
  <c r="E496"/>
  <c r="E495" s="1"/>
  <c r="E494" s="1"/>
  <c r="E493" s="1"/>
  <c r="E491"/>
  <c r="E490" s="1"/>
  <c r="E489" s="1"/>
  <c r="E485"/>
  <c r="E483"/>
  <c r="E478"/>
  <c r="E476"/>
  <c r="E474"/>
  <c r="E471"/>
  <c r="E465"/>
  <c r="E464" s="1"/>
  <c r="E463" s="1"/>
  <c r="E462" s="1"/>
  <c r="E460"/>
  <c r="E459" s="1"/>
  <c r="E458" s="1"/>
  <c r="E456"/>
  <c r="E455" s="1"/>
  <c r="E453"/>
  <c r="E452" s="1"/>
  <c r="E445"/>
  <c r="E443"/>
  <c r="E440"/>
  <c r="E436"/>
  <c r="E435" s="1"/>
  <c r="E434" s="1"/>
  <c r="E429"/>
  <c r="E428" s="1"/>
  <c r="E426"/>
  <c r="E425" s="1"/>
  <c r="E423"/>
  <c r="E422" s="1"/>
  <c r="E418"/>
  <c r="E417" s="1"/>
  <c r="E416" s="1"/>
  <c r="E415" s="1"/>
  <c r="E412"/>
  <c r="E410"/>
  <c r="E404"/>
  <c r="E400"/>
  <c r="E397"/>
  <c r="E396" s="1"/>
  <c r="E391"/>
  <c r="E390" s="1"/>
  <c r="E389" s="1"/>
  <c r="E386"/>
  <c r="E385" s="1"/>
  <c r="E383"/>
  <c r="E381"/>
  <c r="E379"/>
  <c r="E377"/>
  <c r="E374"/>
  <c r="E372"/>
  <c r="E370"/>
  <c r="E364"/>
  <c r="E363" s="1"/>
  <c r="E362" s="1"/>
  <c r="E357"/>
  <c r="E354"/>
  <c r="E349"/>
  <c r="E347"/>
  <c r="E345"/>
  <c r="E341"/>
  <c r="E338"/>
  <c r="E333"/>
  <c r="E315"/>
  <c r="E313"/>
  <c r="E311"/>
  <c r="E306"/>
  <c r="E305" s="1"/>
  <c r="E304" s="1"/>
  <c r="E302"/>
  <c r="E301" s="1"/>
  <c r="E296"/>
  <c r="E292"/>
  <c r="E290"/>
  <c r="E283"/>
  <c r="E282" s="1"/>
  <c r="E281" s="1"/>
  <c r="E274"/>
  <c r="E273" s="1"/>
  <c r="E269"/>
  <c r="E267"/>
  <c r="E259"/>
  <c r="E258" s="1"/>
  <c r="E255"/>
  <c r="E254" s="1"/>
  <c r="E247"/>
  <c r="E241"/>
  <c r="E236"/>
  <c r="E234"/>
  <c r="E232"/>
  <c r="E230"/>
  <c r="E228"/>
  <c r="E223"/>
  <c r="E221"/>
  <c r="E219"/>
  <c r="E217"/>
  <c r="E215"/>
  <c r="E203"/>
  <c r="E202" s="1"/>
  <c r="E198"/>
  <c r="E195"/>
  <c r="E190"/>
  <c r="E185"/>
  <c r="E183"/>
  <c r="E178"/>
  <c r="E176"/>
  <c r="E174"/>
  <c r="E172"/>
  <c r="E169"/>
  <c r="E154"/>
  <c r="E152"/>
  <c r="E150"/>
  <c r="E144"/>
  <c r="E139"/>
  <c r="E138" s="1"/>
  <c r="E137" s="1"/>
  <c r="E136" s="1"/>
  <c r="E133"/>
  <c r="E131"/>
  <c r="E128"/>
  <c r="E126"/>
  <c r="E124"/>
  <c r="E121"/>
  <c r="E119"/>
  <c r="E105"/>
  <c r="E101"/>
  <c r="E99"/>
  <c r="E97"/>
  <c r="E94"/>
  <c r="E87"/>
  <c r="E85"/>
  <c r="E81"/>
  <c r="E80" s="1"/>
  <c r="E79" s="1"/>
  <c r="E77"/>
  <c r="E76" s="1"/>
  <c r="E69"/>
  <c r="E68" s="1"/>
  <c r="E65"/>
  <c r="E61"/>
  <c r="E59"/>
  <c r="E54"/>
  <c r="E53" s="1"/>
  <c r="E49"/>
  <c r="E48" s="1"/>
  <c r="E39"/>
  <c r="E38" s="1"/>
  <c r="E35"/>
  <c r="E32"/>
  <c r="E28"/>
  <c r="E24"/>
  <c r="E17"/>
  <c r="E15"/>
  <c r="E14" s="1"/>
  <c r="E13" s="1"/>
  <c r="E10"/>
  <c r="E9" s="1"/>
  <c r="E8" s="1"/>
  <c r="E7" s="1"/>
  <c r="E470" l="1"/>
  <c r="E469" s="1"/>
  <c r="E468" s="1"/>
  <c r="E467" s="1"/>
  <c r="F414" i="2"/>
  <c r="I414"/>
  <c r="E91" i="1"/>
  <c r="E90" s="1"/>
  <c r="E58"/>
  <c r="E52" s="1"/>
  <c r="E51" s="1"/>
  <c r="E439"/>
  <c r="E438" s="1"/>
  <c r="E433" s="1"/>
  <c r="E84"/>
  <c r="E83" s="1"/>
  <c r="E130"/>
  <c r="E23"/>
  <c r="E289"/>
  <c r="E288" s="1"/>
  <c r="E287" s="1"/>
  <c r="E344"/>
  <c r="E12"/>
  <c r="E264"/>
  <c r="E263" s="1"/>
  <c r="E168"/>
  <c r="E167" s="1"/>
  <c r="E166" s="1"/>
  <c r="E182"/>
  <c r="E181" s="1"/>
  <c r="E180" s="1"/>
  <c r="E214"/>
  <c r="E213" s="1"/>
  <c r="E332"/>
  <c r="E331" s="1"/>
  <c r="E353"/>
  <c r="E352" s="1"/>
  <c r="E351" s="1"/>
  <c r="E421"/>
  <c r="E420" s="1"/>
  <c r="E143"/>
  <c r="E142" s="1"/>
  <c r="E141" s="1"/>
  <c r="E135" s="1"/>
  <c r="E31"/>
  <c r="E96"/>
  <c r="E118"/>
  <c r="E123"/>
  <c r="E239"/>
  <c r="E376"/>
  <c r="E399"/>
  <c r="E394" s="1"/>
  <c r="E253"/>
  <c r="E409"/>
  <c r="E408" s="1"/>
  <c r="E310"/>
  <c r="E309" s="1"/>
  <c r="E308" s="1"/>
  <c r="E369"/>
  <c r="E272"/>
  <c r="E414" l="1"/>
  <c r="E22"/>
  <c r="E21" s="1"/>
  <c r="E71"/>
  <c r="E212"/>
  <c r="E368"/>
  <c r="E367" s="1"/>
  <c r="E330"/>
  <c r="E117"/>
  <c r="E116" s="1"/>
  <c r="E108" s="1"/>
  <c r="E252"/>
  <c r="E165" s="1"/>
  <c r="E393"/>
  <c r="E6" l="1"/>
  <c r="E366"/>
  <c r="E322" l="1"/>
  <c r="E318" s="1"/>
  <c r="E317" s="1"/>
  <c r="E271" s="1"/>
  <c r="E504" s="1"/>
</calcChain>
</file>

<file path=xl/sharedStrings.xml><?xml version="1.0" encoding="utf-8"?>
<sst xmlns="http://schemas.openxmlformats.org/spreadsheetml/2006/main" count="2980" uniqueCount="457">
  <si>
    <t>Наименование</t>
  </si>
  <si>
    <t>Раздел, подраздел</t>
  </si>
  <si>
    <t>Целевая статья</t>
  </si>
  <si>
    <t>Вид расходов</t>
  </si>
  <si>
    <t xml:space="preserve">  Общегосударственные вопросы</t>
  </si>
  <si>
    <t>0100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</si>
  <si>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</si>
  <si>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</si>
  <si>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Программа "Муниципальное управление"</t>
  </si>
  <si>
    <t>0900000000</t>
  </si>
  <si>
    <t xml:space="preserve">        Подпрограмма "Организация муниципального управления"</t>
  </si>
  <si>
    <t>0910000000</t>
  </si>
  <si>
    <t>0910100000</t>
  </si>
  <si>
    <t xml:space="preserve">            Расходы на выплаты персоналу в целях обеспечения выполнения функций 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</si>
  <si>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</si>
  <si>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</si>
  <si>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</si>
  <si>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Программа "Управление муниципальными финансами"</t>
  </si>
  <si>
    <t>1400000000</t>
  </si>
  <si>
    <t xml:space="preserve">        Подрограмма "Повышение эффективности расходов бюджета"</t>
  </si>
  <si>
    <t>1420000000</t>
  </si>
  <si>
    <t>1420700000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</si>
  <si>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</si>
  <si>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</si>
  <si>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Непрограммные направления деятельности</t>
  </si>
  <si>
    <t>9900000000</t>
  </si>
  <si>
    <t xml:space="preserve">            Иные бюджетные ассигнования</t>
  </si>
  <si>
    <t>800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</si>
  <si>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</si>
  <si>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</si>
  <si>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Осуществление органами местного самоуправления города Воткинска переданных отдельных полномочий</t>
  </si>
  <si>
    <t>0910200000</t>
  </si>
  <si>
    <t xml:space="preserve">        Подпрограмма "Архивное дело"</t>
  </si>
  <si>
    <t>0940000000</t>
  </si>
  <si>
    <t>0940100000</t>
  </si>
  <si>
    <t xml:space="preserve">          Содержание на осуществление отдельных государственных полномочий в области архивного дела</t>
  </si>
  <si>
    <t>0940500000</t>
  </si>
  <si>
    <t xml:space="preserve">        Подпрограмма "Создание условий для государственной регистрации актов гражданского состояния"</t>
  </si>
  <si>
    <t>0950000000</t>
  </si>
  <si>
    <t xml:space="preserve">          Содержание Государственной регистрации актов гражданского состояния</t>
  </si>
  <si>
    <t>0950100000</t>
  </si>
  <si>
    <t xml:space="preserve">    Судебная система</t>
  </si>
  <si>
    <t>0105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</si>
  <si>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</si>
  <si>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</si>
  <si>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Подпрограмма  "Организация бюджетного процесса в муниципальном образовании "Город Воткинск"</t>
  </si>
  <si>
    <t>1410000000</t>
  </si>
  <si>
    <t>1410500000</t>
  </si>
  <si>
    <t>1420500000</t>
  </si>
  <si>
    <t xml:space="preserve">    Резервные фонды</t>
  </si>
  <si>
    <t>0111</t>
  </si>
  <si>
    <t xml:space="preserve">    Другие общегосударственные вопросы</t>
  </si>
  <si>
    <t>0113</t>
  </si>
  <si>
    <t xml:space="preserve">      Программа "Энергосбережение и повышение знергетической эффективности"</t>
  </si>
  <si>
    <t>0800000000</t>
  </si>
  <si>
    <t xml:space="preserve">          Внедрение энергоменеджмента</t>
  </si>
  <si>
    <t>0800100000</t>
  </si>
  <si>
    <t xml:space="preserve">      Программа "Капитальное строительство, реконструкция и капитальный ремонт объектов муниципальной собственности"</t>
  </si>
  <si>
    <t>1100000000</t>
  </si>
  <si>
    <t xml:space="preserve">        Подпрограмма "Капитальное строительство, реконсрукция и капитальный ремонт муниципальной собственности"</t>
  </si>
  <si>
    <t>1110000000</t>
  </si>
  <si>
    <t xml:space="preserve">          Строительство, реконструкция</t>
  </si>
  <si>
    <t>1110100000</t>
  </si>
  <si>
    <t xml:space="preserve">            Капитальные вложения в объекты государственной (муниципальной) собственности</t>
  </si>
  <si>
    <t>400</t>
  </si>
  <si>
    <t xml:space="preserve">          Создание условий для реализации муниципальных программ</t>
  </si>
  <si>
    <t>1110300000</t>
  </si>
  <si>
    <t xml:space="preserve">      Программа "Управление муниципальным имуществом и земельными ресурсами"</t>
  </si>
  <si>
    <t>1500000000</t>
  </si>
  <si>
    <t>1500100000</t>
  </si>
  <si>
    <t>1500200000</t>
  </si>
  <si>
    <t xml:space="preserve">          Содержание Управления муниципального имущества и земельных ресурсов города Воткинска</t>
  </si>
  <si>
    <t>1500300000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</si>
  <si>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</si>
  <si>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</si>
  <si>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</si>
  <si>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</si>
  <si>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Программа "Безопасность"</t>
  </si>
  <si>
    <t>0600000000</t>
  </si>
  <si>
    <t xml:space="preserve">        Подпрограмма "Предупреждение и ликвидация последствий чрезвычайных ситуаций, реализация мер пожарной безопасности"</t>
  </si>
  <si>
    <t>0610000000</t>
  </si>
  <si>
    <t xml:space="preserve">          Проведение дератизации и акарицидных обработок территории</t>
  </si>
  <si>
    <t>0610700000</t>
  </si>
  <si>
    <t xml:space="preserve">            Предоставление субсидий бюджетным, автономным учреждениям и иным некоммерческим организациям</t>
  </si>
  <si>
    <t>600</t>
  </si>
  <si>
    <t xml:space="preserve">          Оказание муниципальных услуг (работ)</t>
  </si>
  <si>
    <t>0610800000</t>
  </si>
  <si>
    <t xml:space="preserve">    Другие вопросы в области национальной безопасности и правоохранительной деятельности</t>
  </si>
  <si>
    <t>0314</t>
  </si>
  <si>
    <t xml:space="preserve">          Модернизация и реконструкция существующей комплексной системы экстренного оповещения и информирования населения</t>
  </si>
  <si>
    <t>0610100000</t>
  </si>
  <si>
    <t xml:space="preserve">        Подпрограмма "Профилактика правонарушений"</t>
  </si>
  <si>
    <t>0620000000</t>
  </si>
  <si>
    <t xml:space="preserve">          Создание общественных добровольных формирований по охране правопорядка</t>
  </si>
  <si>
    <t>0620300000</t>
  </si>
  <si>
    <t xml:space="preserve">          Профилактика правонарушений среди несовершеннолетних</t>
  </si>
  <si>
    <t>0620500000</t>
  </si>
  <si>
    <t xml:space="preserve">          Повышение эффективности работы по борьбе с преступностью на территории города</t>
  </si>
  <si>
    <t>0620800000</t>
  </si>
  <si>
    <t xml:space="preserve">      Программа "Комплексные меры противодействия злоупотреблению наркотиками и их незаконному обороту"</t>
  </si>
  <si>
    <t>1300000000</t>
  </si>
  <si>
    <t xml:space="preserve">          Формирование у подростков и молодежи мотивации к ведению здорового образа жизни</t>
  </si>
  <si>
    <t>1310400000</t>
  </si>
  <si>
    <t xml:space="preserve">          Информирование населения о последствиях злоупотребления наркотическими средствами</t>
  </si>
  <si>
    <t>1310600000</t>
  </si>
  <si>
    <t xml:space="preserve">  Национальная экономика</t>
  </si>
  <si>
    <t>0400</t>
  </si>
  <si>
    <t xml:space="preserve">    Транспорт</t>
  </si>
  <si>
    <t>0408</t>
  </si>
  <si>
    <t xml:space="preserve">      Программа "Социальная поддержка населения"</t>
  </si>
  <si>
    <t>0400000000</t>
  </si>
  <si>
    <t xml:space="preserve">        Подпрограмма "Социальная поддержка старшего поколения, ветеранов и инвалидов, иных категорий граждан"</t>
  </si>
  <si>
    <t>0420000000</t>
  </si>
  <si>
    <t xml:space="preserve">          Пособия и компенсации гражданам и иные социальные выплаты, кроме публичных нормативных обязательств</t>
  </si>
  <si>
    <t>0420100000</t>
  </si>
  <si>
    <t xml:space="preserve">    Дорожное хозяйство (дорожные фонды)</t>
  </si>
  <si>
    <t>0409</t>
  </si>
  <si>
    <t xml:space="preserve">      Программа "Содержание и развитие городского хозяйства"</t>
  </si>
  <si>
    <t>0700000000</t>
  </si>
  <si>
    <t xml:space="preserve">        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</si>
  <si>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</si>
  <si>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 xml:space="preserve">          Строительство автодорожной магистрали, обеспечивающей выезд на объездную дорогу</t>
  </si>
  <si>
    <t>0750200000</t>
  </si>
  <si>
    <t xml:space="preserve">          Приведение  дорог общего пользования в нормативное состояние</t>
  </si>
  <si>
    <t>0750400000</t>
  </si>
  <si>
    <t xml:space="preserve">    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</si>
  <si>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>0750800000</t>
  </si>
  <si>
    <t xml:space="preserve">  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</si>
  <si>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>0750900000</t>
  </si>
  <si>
    <t>0751500000</t>
  </si>
  <si>
    <t xml:space="preserve">    Другие вопросы в области национальной экономики</t>
  </si>
  <si>
    <t>0412</t>
  </si>
  <si>
    <t xml:space="preserve">      Программа "Создание условий для устойчивого экономического развития"</t>
  </si>
  <si>
    <t>0500000000</t>
  </si>
  <si>
    <t xml:space="preserve">        Подпрограмма "Создание условий для развития предпринимательства"</t>
  </si>
  <si>
    <t>0520000000</t>
  </si>
  <si>
    <t xml:space="preserve">          Финасовая, имущественная поддержка малого и среднего предпринимательства</t>
  </si>
  <si>
    <t>0520100000</t>
  </si>
  <si>
    <t xml:space="preserve">          Повышение конкурентоспособности субъектов малого и среднего предпринимательства. Содействие пропагандированию массовых профессий в сфере малого и среднего предпринимательства</t>
  </si>
  <si>
    <t>0520200000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</si>
  <si>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</si>
  <si>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</si>
  <si>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</si>
  <si>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</si>
  <si>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    Подпрограмма "Содержание и развитие жилищного хозяйства"</t>
  </si>
  <si>
    <t>0720000000</t>
  </si>
  <si>
    <t xml:space="preserve">          Реализация мер по переселению граждан из аварийного жилищного фонда (жилых помещений в многоквартирных домах, признанных в установленном порядке аварийными и подлежащими сносу или реконструкции в связи с физическим износом в процессе их эксплуатации)</t>
  </si>
  <si>
    <t>0720600000</t>
  </si>
  <si>
    <t xml:space="preserve">          Участие в разработке и реализации региональной программы капитального ремонта общего имущества в многоквартирных домах</t>
  </si>
  <si>
    <t>0720800000</t>
  </si>
  <si>
    <t>0720900000</t>
  </si>
  <si>
    <t xml:space="preserve">    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</si>
  <si>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>0721300000</t>
  </si>
  <si>
    <t>0721900000</t>
  </si>
  <si>
    <t xml:space="preserve">    Коммунальное хозяйство</t>
  </si>
  <si>
    <t>0502</t>
  </si>
  <si>
    <t xml:space="preserve">        Подпрограмма "Содержание и развитие коммунальной инфраструктуры"</t>
  </si>
  <si>
    <t>0730000000</t>
  </si>
  <si>
    <t xml:space="preserve">          Реализация мероприятий в сфере теплоснабжения</t>
  </si>
  <si>
    <t>0730100000</t>
  </si>
  <si>
    <t xml:space="preserve">          Реализация мероприятий в сфере водоснабжения</t>
  </si>
  <si>
    <t>0730200000</t>
  </si>
  <si>
    <t xml:space="preserve">          Реализация мероприятий в сфере газоснабжения</t>
  </si>
  <si>
    <t>0730500000</t>
  </si>
  <si>
    <t xml:space="preserve">          Организация подготовки городского хозяйства к осенне-зимнему периоду</t>
  </si>
  <si>
    <t>0730600000</t>
  </si>
  <si>
    <t xml:space="preserve">          Строительство и реконструкция объектов коммунальной инфраструктуры за счет бюджетных средств</t>
  </si>
  <si>
    <t>0730700000</t>
  </si>
  <si>
    <t>0730800000</t>
  </si>
  <si>
    <t xml:space="preserve">          Реализация мероприятий на объектах организаций, оказывающих услуги теплоснабжения на территории МО "Город Воткинск"</t>
  </si>
  <si>
    <t>0800300000</t>
  </si>
  <si>
    <t xml:space="preserve">    Благоустройство</t>
  </si>
  <si>
    <t>0503</t>
  </si>
  <si>
    <t xml:space="preserve">        Подпрограмма "Благоустройство и охрана окружающей среды"</t>
  </si>
  <si>
    <t>0740000000</t>
  </si>
  <si>
    <t xml:space="preserve">          Организация сбора, вывоза бытовых отходов, содержание мест санкционированного сбора твердых бытовых отходов (контейнеры, туалет,свалки,содержание улиц часного сектора ,ручная уборка тротуаров, остановок, лестниц и т.д)</t>
  </si>
  <si>
    <t>0740100000</t>
  </si>
  <si>
    <t xml:space="preserve">    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</si>
  <si>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>0740200000</t>
  </si>
  <si>
    <t xml:space="preserve">          Организация содержания и благоустройства мест погребения (кладбищ)</t>
  </si>
  <si>
    <t>0740300000</t>
  </si>
  <si>
    <t xml:space="preserve">          Организация наружного освещения</t>
  </si>
  <si>
    <t>0740400000</t>
  </si>
  <si>
    <t>0740500000</t>
  </si>
  <si>
    <t>0740600000</t>
  </si>
  <si>
    <t xml:space="preserve">          Проведение городских мероприятий по санитарной очистке и благоустройству территории города</t>
  </si>
  <si>
    <t>0740900000</t>
  </si>
  <si>
    <t xml:space="preserve">          Осуществление муниципального лесного контроля в отношении лесных участков находящихся в муниципальной собственности</t>
  </si>
  <si>
    <t>0741100000</t>
  </si>
  <si>
    <t>0741500000</t>
  </si>
  <si>
    <t>0741600000</t>
  </si>
  <si>
    <t xml:space="preserve">          Реализация мероприятий на объектах электросетевых организаций, оказывающих услуги по передаче электрической энергии на территории МО "Город Воткинск"</t>
  </si>
  <si>
    <t>0800500000</t>
  </si>
  <si>
    <t xml:space="preserve">      Программа "Формирование современной городской среды" на территории муниципального образования "Город Воткинск" на 2018 - 2022 годы"</t>
  </si>
  <si>
    <t>1600000000</t>
  </si>
  <si>
    <t xml:space="preserve">    Другие вопросы в области жилищно-коммунального хозяйства</t>
  </si>
  <si>
    <t>0505</t>
  </si>
  <si>
    <t xml:space="preserve">          Осуществление муниципального жилищного контроля</t>
  </si>
  <si>
    <t>0721200000</t>
  </si>
  <si>
    <t xml:space="preserve">        Подпрограмма "Создание условий для реализации муниципальной программы"</t>
  </si>
  <si>
    <t>0760000000</t>
  </si>
  <si>
    <t xml:space="preserve">          Обеспечение деятельности Управления (хозяйственное, материально-техническое)</t>
  </si>
  <si>
    <t>0760100000</t>
  </si>
  <si>
    <t xml:space="preserve">  Образование</t>
  </si>
  <si>
    <t>0700</t>
  </si>
  <si>
    <t xml:space="preserve">    Дошкольное образование</t>
  </si>
  <si>
    <t>0701</t>
  </si>
  <si>
    <t xml:space="preserve">      Программа "Развитие образования и воспитание"</t>
  </si>
  <si>
    <t>0100000000</t>
  </si>
  <si>
    <t xml:space="preserve">        Подпрограмма "Развитие дошкольного образования"</t>
  </si>
  <si>
    <t>0110000000</t>
  </si>
  <si>
    <t>0110100000</t>
  </si>
  <si>
    <t xml:space="preserve">    Общее образование</t>
  </si>
  <si>
    <t>0702</t>
  </si>
  <si>
    <t xml:space="preserve">        Подпрограмма "Развитие общего образования"</t>
  </si>
  <si>
    <t>0120000000</t>
  </si>
  <si>
    <t xml:space="preserve">          Оказание муниципальных услуг по реализации основных общеобразовательных программ по реализации начального и среднего (полного) общего образования</t>
  </si>
  <si>
    <t>0120100000</t>
  </si>
  <si>
    <t>0120200000</t>
  </si>
  <si>
    <t>0120300000</t>
  </si>
  <si>
    <t xml:space="preserve">            Социальное обеспечение и иные выплаты населению</t>
  </si>
  <si>
    <t>300</t>
  </si>
  <si>
    <t xml:space="preserve">        Подпрограмма "Детское и школьное питание"</t>
  </si>
  <si>
    <t>0150000000</t>
  </si>
  <si>
    <t xml:space="preserve">          Детское и школьное питание</t>
  </si>
  <si>
    <t>0150100000</t>
  </si>
  <si>
    <t xml:space="preserve">    Дополнительное образование детей</t>
  </si>
  <si>
    <t>0703</t>
  </si>
  <si>
    <t xml:space="preserve">        Подпрограмма "Дополнительное образование и воспитание детей"</t>
  </si>
  <si>
    <t>0130000000</t>
  </si>
  <si>
    <t>0130100000</t>
  </si>
  <si>
    <t>0130200000</t>
  </si>
  <si>
    <t>0131700000</t>
  </si>
  <si>
    <t xml:space="preserve">    Молодёжная политика</t>
  </si>
  <si>
    <t>0707</t>
  </si>
  <si>
    <t xml:space="preserve">        Подпрогамма "Организация отдыха детей в каникулярное время"</t>
  </si>
  <si>
    <t>0160000000</t>
  </si>
  <si>
    <t xml:space="preserve">          Организация отдыха детей в каникулярное время</t>
  </si>
  <si>
    <t>0160100000</t>
  </si>
  <si>
    <t>0160200000</t>
  </si>
  <si>
    <t>0160300000</t>
  </si>
  <si>
    <t xml:space="preserve">      Программа "Реализация молодежной политики"</t>
  </si>
  <si>
    <t>1000000000</t>
  </si>
  <si>
    <t xml:space="preserve">          Организация и осуществление мероприятияй по работе с детьми и молодежью</t>
  </si>
  <si>
    <t>1010100000</t>
  </si>
  <si>
    <t xml:space="preserve">          Оказание услуг (выполнение работ) муниципальными учреждениями в сфере молодежной политики</t>
  </si>
  <si>
    <t>1010200000</t>
  </si>
  <si>
    <t>1010300000</t>
  </si>
  <si>
    <t xml:space="preserve">    Другие вопросы в области образования</t>
  </si>
  <si>
    <t>0709</t>
  </si>
  <si>
    <t xml:space="preserve">        Подпрограмма"Создание условий для реализации муниципальной программы"</t>
  </si>
  <si>
    <t>0140000000</t>
  </si>
  <si>
    <t xml:space="preserve">  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Развитие образования и воспитание на 2015-2020годы</t>
  </si>
  <si>
    <t>0140100000</t>
  </si>
  <si>
    <t xml:space="preserve">          Организация бухгалтерского учета в муниципальных образовательных учреждениях, подведомственных Управлению образования</t>
  </si>
  <si>
    <t>0140200000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</si>
  <si>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</si>
  <si>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</si>
  <si>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</si>
  <si>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</si>
  <si>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Программа "Развитие культуры"</t>
  </si>
  <si>
    <t>0300000000</t>
  </si>
  <si>
    <t xml:space="preserve">        Подпрограмма "Библиотечное обслуживание населения"</t>
  </si>
  <si>
    <t>0310000000</t>
  </si>
  <si>
    <t xml:space="preserve">          Оказание муниципальной услуги по библиотечно-информационному обслуживанию населения</t>
  </si>
  <si>
    <t>0310100000</t>
  </si>
  <si>
    <t>0310400000</t>
  </si>
  <si>
    <t xml:space="preserve">        Подпрограмма "Организация досуга, предоставление услуг оганизаций культуры и доступа к музейным фондам"</t>
  </si>
  <si>
    <t>0320000000</t>
  </si>
  <si>
    <t xml:space="preserve">          Организация и проведение массовых городских мероприятий</t>
  </si>
  <si>
    <t>0320100000</t>
  </si>
  <si>
    <t xml:space="preserve">          Предоставление муниципальных  услуг (выполнение работ) муниципальными культурно - досуговыми учреждениями</t>
  </si>
  <si>
    <t>0320200000</t>
  </si>
  <si>
    <t>0320300000</t>
  </si>
  <si>
    <t>0320700000</t>
  </si>
  <si>
    <t xml:space="preserve">        Подпрограмма "Развитие туризма"</t>
  </si>
  <si>
    <t>0360000000</t>
  </si>
  <si>
    <t xml:space="preserve">          Содействие в формировании и продвижении конкурентноспособного туристического продукта</t>
  </si>
  <si>
    <t>0360200000</t>
  </si>
  <si>
    <t xml:space="preserve">    Другие вопросы в области культуры, кинематографии</t>
  </si>
  <si>
    <t>0804</t>
  </si>
  <si>
    <t xml:space="preserve">        Подпрограмма "Развитие местного народного творчества"</t>
  </si>
  <si>
    <t>0340000000</t>
  </si>
  <si>
    <t xml:space="preserve">          Проведение мероприятий по популяризации национальных культуры</t>
  </si>
  <si>
    <t>0340100000</t>
  </si>
  <si>
    <t>0350000000</t>
  </si>
  <si>
    <t xml:space="preserve">          Реализация установленных полномочий (функций) управления культуры, спорта и молодежной политики Администрации г. Воткинска. Организация управления Программой Развитие культуры на 2015-2020 годы</t>
  </si>
  <si>
    <t>0350100000</t>
  </si>
  <si>
    <t xml:space="preserve">          Обеспечение финансовой работы, по средствам финансирования содержания муниципального казенного учреждения Централизованная бухгалтерия учреждений культуры, спорта и молодежной политики города Воткинска.</t>
  </si>
  <si>
    <t>0350200000</t>
  </si>
  <si>
    <t xml:space="preserve">  Социальная политика</t>
  </si>
  <si>
    <t>1000</t>
  </si>
  <si>
    <t xml:space="preserve">    Пенсионное обеспечение</t>
  </si>
  <si>
    <t>1001</t>
  </si>
  <si>
    <t xml:space="preserve">          Пенсионное обеспечение</t>
  </si>
  <si>
    <t>0420500000</t>
  </si>
  <si>
    <t xml:space="preserve">    Социальное обеспечение населения</t>
  </si>
  <si>
    <t>1003</t>
  </si>
  <si>
    <t xml:space="preserve">        Подпрограмма "Социальная поддержка семьи и детей"</t>
  </si>
  <si>
    <t>0410000000</t>
  </si>
  <si>
    <t>0410200000</t>
  </si>
  <si>
    <t xml:space="preserve">          Другие выплаты по социальной помощи</t>
  </si>
  <si>
    <t>0420200000</t>
  </si>
  <si>
    <t xml:space="preserve">    Охрана семьи и детства</t>
  </si>
  <si>
    <t>1004</t>
  </si>
  <si>
    <t xml:space="preserve">          Учет (регистрация) многодетных семей</t>
  </si>
  <si>
    <t>0410100000</t>
  </si>
  <si>
    <t xml:space="preserve">          Устройство детей-сирот и детей, оставшихся без попечения родителей, на воспитание в семьи</t>
  </si>
  <si>
    <t>0410300000</t>
  </si>
  <si>
    <t xml:space="preserve">          Организация опеки и попечительства в отношении несовершеннолетних</t>
  </si>
  <si>
    <t>0410400000</t>
  </si>
  <si>
    <t xml:space="preserve">        Подпрограмма "Обеспечение жильем отдельных категорий граждан, стимулирование улучшения жилищных условий"</t>
  </si>
  <si>
    <t>0430000000</t>
  </si>
  <si>
    <t xml:space="preserve">          Реализация мероприятий по предоставлению мер социальной поддержки многодетным семьям</t>
  </si>
  <si>
    <t>0430100000</t>
  </si>
  <si>
    <t xml:space="preserve">        Подпрограмма "Предоставление субсидий и льгот по оплате жилищно-коммунальных услуг (выполнение переданных полномочий)</t>
  </si>
  <si>
    <t>0440000000</t>
  </si>
  <si>
    <t xml:space="preserve">          Предоставление компенсации произведенных расходов в размере 30 процентов многодетным семьям</t>
  </si>
  <si>
    <t>0440300000</t>
  </si>
  <si>
    <t xml:space="preserve">    Другие вопросы в области социальной политики</t>
  </si>
  <si>
    <t>1006</t>
  </si>
  <si>
    <t xml:space="preserve">      Программа "Развитие институтов гражданского общества и поддержки социально ориентированных некомерческих организаций, осуществляющих деятельность на территории муниципального образования "Город Воткинск"</t>
  </si>
  <si>
    <t>1200000000</t>
  </si>
  <si>
    <t xml:space="preserve">        Подпрограмма "Поддержка социально ориентированных некомерческих организаций, осуществляющих деятельность на территории муниципального образования "Город Воткинск"</t>
  </si>
  <si>
    <t>1220000000</t>
  </si>
  <si>
    <t>1220100000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</si>
  <si>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</si>
  <si>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</si>
  <si>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</si>
  <si>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</si>
  <si>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Программа "Сохранение здоровья и формирование здорового образа жизни населения"</t>
  </si>
  <si>
    <t>0200000000</t>
  </si>
  <si>
    <t xml:space="preserve">        Подпрограмма "Создание условий для развития физической культуры и спорта"</t>
  </si>
  <si>
    <t>0220000000</t>
  </si>
  <si>
    <t xml:space="preserve">          Организация и проведение физкультурно-оздоровительных и спортивных мероприятий</t>
  </si>
  <si>
    <t>0220100000</t>
  </si>
  <si>
    <t xml:space="preserve">          Внедрение Всероссийского физкультурно-спортивного комплекса ГТО</t>
  </si>
  <si>
    <t>0220300000</t>
  </si>
  <si>
    <t>0220400000</t>
  </si>
  <si>
    <t xml:space="preserve">          Оказание муниципальной услуги "Организация тренировочного процесса спортсменов высокого класса"</t>
  </si>
  <si>
    <t>0220500000</t>
  </si>
  <si>
    <t xml:space="preserve">          Спортивная подготовка по олимпийским и неолимпийским видам спорта</t>
  </si>
  <si>
    <t>0221200000</t>
  </si>
  <si>
    <t>0221300000</t>
  </si>
  <si>
    <t xml:space="preserve">  Обслуживание государственного и муниципального долга</t>
  </si>
  <si>
    <t>1300</t>
  </si>
  <si>
    <t xml:space="preserve">    Обслуживание государственного внутреннего и муниципального долга</t>
  </si>
  <si>
    <t>1301</t>
  </si>
  <si>
    <t>1410400000</t>
  </si>
  <si>
    <t xml:space="preserve">            Обслуживание государственного (муниципального) долга</t>
  </si>
  <si>
    <t>700</t>
  </si>
  <si>
    <t>ИТОГО РАСХОДОВ</t>
  </si>
  <si>
    <t xml:space="preserve">    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</si>
  <si>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 xml:space="preserve">          Реализация установленных полномочий (функций) Управления финансов Администрации города Воткинска</t>
  </si>
  <si>
    <t xml:space="preserve">          Развитие информационной системы управления финансами в муниципальном образовании "Город Воткинск"</t>
  </si>
  <si>
    <t xml:space="preserve">          Разработка перспективных,текущих планов по строительству, реконструкции, капитальному ремонту, ремонту и содержанию автомобильных дорог местного значения, транспортных инженерных сооружений в границах города, по развитию перспективных схем развития автомобильных дорог местного значения и объектов дорожного хозяйства</t>
  </si>
  <si>
    <t>1600100000</t>
  </si>
  <si>
    <t xml:space="preserve">          Предоставление общедоступного и бесплатного дошкольного, начального общего, основного общего, среднего общего образования по адаптированным основным общеобразовательным программам для обучающихся с ограниченными возможностями здоровья в общеобразовательных организациях</t>
  </si>
  <si>
    <t xml:space="preserve">          Организация обучения по программам дополнительного образования детей различной направленности</t>
  </si>
  <si>
    <t xml:space="preserve">          Обеспечение персонифицированного финансирования дополнительного образования детей</t>
  </si>
  <si>
    <t xml:space="preserve">    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</si>
  <si>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    Организация работы лагерей с дневным пребыванием</t>
  </si>
  <si>
    <t xml:space="preserve">          Обслуживание муниципального долга муниципального образования "Город Воткинск"</t>
  </si>
  <si>
    <t xml:space="preserve">        Содержание муниципального архива</t>
  </si>
  <si>
    <t xml:space="preserve">          Обеспечение деятельности Главы муниципального образования "Город Воткинск", Администрации города Воткинска</t>
  </si>
  <si>
    <t xml:space="preserve">          Уплата налога на имущество и земельного налога</t>
  </si>
  <si>
    <t xml:space="preserve">            Оказание муниципальной услуги по предоставлению общедоступного и бесплатного дошкольного образования, осуществление присмотра и ухода за детьми</t>
  </si>
  <si>
    <t xml:space="preserve">          Социальная поддержка детей-сирот и детей, оставшихся без попечения родителей, обучающихся и воспитывающихся в образовательных организациях для детей-сирот и детей, оставшихся без попечения родителей</t>
  </si>
  <si>
    <t xml:space="preserve">          "Оказание муниципальной услуги Предоставление доступа населения к музейным коллекциям (фондам)"</t>
  </si>
  <si>
    <t xml:space="preserve">          Организация и проведение мероприятий, направленных на повышение престижа семьи и семейных ценностей</t>
  </si>
  <si>
    <t xml:space="preserve">      Оказание финансовой поддержки СОНКО в рамках реализации ими социально значимых мероприятий</t>
  </si>
  <si>
    <t xml:space="preserve">      Реализация мероприятий в сфере формирования современной городской среды</t>
  </si>
  <si>
    <t xml:space="preserve">      Эффективное управление и распоряжение земельными ресурсами</t>
  </si>
  <si>
    <t xml:space="preserve">      Эффективное управление и распоряжение муниципальным имуществом</t>
  </si>
  <si>
    <t xml:space="preserve">Создание и обработка базы данных по начислению и оплате платежей за пользование жилым помещением </t>
  </si>
  <si>
    <t>Разработка и утверждение муниципальной программы комплексного развития коммунальной инфраструктуры города Воткинска на 2016-2025 годы</t>
  </si>
  <si>
    <t>Содержание сетей наружного освещения</t>
  </si>
  <si>
    <t>Осуществление отдельных государственных полномочий УР по отлову и содержанию безнадзорных животных</t>
  </si>
  <si>
    <t>Оказание ритуальных услуг</t>
  </si>
  <si>
    <t xml:space="preserve">          Оказание муниципальной услуги "Подготовка спортивных сборных команд по хоккею с мячом в г.Воткинске"</t>
  </si>
  <si>
    <t>Сумма на 2019 год</t>
  </si>
  <si>
    <t>(тыс. руб.) уточнено</t>
  </si>
  <si>
    <t>(тыс. руб.) утверждено</t>
  </si>
  <si>
    <t xml:space="preserve">            Мероприятия по организации временного трудоустройства подростков</t>
  </si>
  <si>
    <t xml:space="preserve">              Закупка товаров, работ и услуг для обеспечения государственных (муниципальных) нужд</t>
  </si>
  <si>
    <t>0160400000</t>
  </si>
  <si>
    <t xml:space="preserve">            Укрепление материально-технической базы библиотек</t>
  </si>
  <si>
    <t xml:space="preserve">              Предоставление субсидий бюджетным, автономным учреждениям и иным некоммерческим организациям</t>
  </si>
  <si>
    <t>0310200000</t>
  </si>
  <si>
    <t xml:space="preserve">              Социальное обеспечение и иные выплаты населению</t>
  </si>
  <si>
    <t xml:space="preserve">            Развитие объектов спорта</t>
  </si>
  <si>
    <t xml:space="preserve">              Капитальные вложения в объекты государственной (муниципальной) собственности</t>
  </si>
  <si>
    <t>0220800000</t>
  </si>
  <si>
    <t xml:space="preserve">              Межбюджетные трасферты</t>
  </si>
  <si>
    <t>500</t>
  </si>
  <si>
    <t xml:space="preserve">      Персональная подготовка, переподготовка и повышение квалификации</t>
  </si>
  <si>
    <t xml:space="preserve">        Программа "Развитие образования и воспитание"</t>
  </si>
  <si>
    <t xml:space="preserve">          Подпрограмма "Развитие общего образования"</t>
  </si>
  <si>
    <t xml:space="preserve">            Оказание муниципальных услуг по реализации основных общеобразовательных программ по реализации начального и среднего (полного) общего образования</t>
  </si>
  <si>
    <t xml:space="preserve">            Социальная поддержка детей-сирот и детей, оставшихся без попечения родителей, обучающихся и воспитывающихся в образовательных организациях для детей-сирот и детей, оставшихся без попечения родителей</t>
  </si>
  <si>
    <t xml:space="preserve">          Подпрограмма "Дополнительное образование и воспитание детей"</t>
  </si>
  <si>
    <t xml:space="preserve">            Организация обучения по программам дополнительного образования детей различной направленности</t>
  </si>
  <si>
    <t>0705</t>
  </si>
  <si>
    <t xml:space="preserve">             Социальное обеспечение и иные выплаты населению</t>
  </si>
  <si>
    <t xml:space="preserve">      Массовый спорт</t>
  </si>
  <si>
    <t>1102</t>
  </si>
  <si>
    <t>Содержание и  ремонт муниципального жилищного фонда</t>
  </si>
  <si>
    <t xml:space="preserve">          Капитальный ремонт</t>
  </si>
  <si>
    <t>1110200000</t>
  </si>
  <si>
    <t xml:space="preserve">          Подпрограмма "Гармонизация межэтнических отношений и профилактика экстремизма"</t>
  </si>
  <si>
    <t xml:space="preserve">          Управление жилыми помещениями, предоставленными детям-сиротам и детям, оставшимся без попечения родителей, по договору найма специализированного жилого помещения. Выполнение переданных государственных полномочий по обеспечению сохранности закрепленных жилых помещений.</t>
  </si>
  <si>
    <t>0410500000</t>
  </si>
  <si>
    <t xml:space="preserve">          Подпрограмма "Обеспечение жильем отдельных категорий граждан, стимулирование улучшения жилищных условий"</t>
  </si>
  <si>
    <t xml:space="preserve">            Реализация мероприятий по предоставлению мер социальной поддержки многодетным семьям</t>
  </si>
  <si>
    <t xml:space="preserve">          Реализация мероприятий по благоустройству дворовых территорий</t>
  </si>
  <si>
    <t xml:space="preserve">          Реализация мероприятий по благоустройству общественных территорий</t>
  </si>
  <si>
    <t>1600400000</t>
  </si>
  <si>
    <t xml:space="preserve">          Вовлечение граждан, организаций в реализацию мероприятий в сфере формирования комфортной городской среды</t>
  </si>
  <si>
    <t>1600500000</t>
  </si>
  <si>
    <t xml:space="preserve">        Подпрограмма "Территориальное развитие (градостроительство и землеустройство)"</t>
  </si>
  <si>
    <t xml:space="preserve">          Проведение торгов по размещению рекламных конструкций на территории города</t>
  </si>
  <si>
    <t>0710000000</t>
  </si>
  <si>
    <t>0710800000</t>
  </si>
  <si>
    <t xml:space="preserve">          Выполнение противопожарных мероприятий на территории города Воткинска и в лесных массивах, прилегающих к городской черте</t>
  </si>
  <si>
    <t>0610500000</t>
  </si>
  <si>
    <t xml:space="preserve">     Выполнение мероприятий реестра наказов избирателей</t>
  </si>
  <si>
    <t xml:space="preserve">    Выполнение мероприятий реестра наказов избирателей и реализация проектов инициативного бюджетирования</t>
  </si>
  <si>
    <t>Сумма на 2020 год</t>
  </si>
  <si>
    <t>Сумма на 2021 год</t>
  </si>
  <si>
    <t xml:space="preserve">       Содержание муниципального архива</t>
  </si>
  <si>
    <t xml:space="preserve">          Содержание и  ремонт муниципального жилищного фонда</t>
  </si>
  <si>
    <t>Выполнение мероприятий реестра наказов избирателей</t>
  </si>
  <si>
    <t xml:space="preserve">          Формирование сети маршрутов регулярных перевозок автомобильным транспортом общего пользования на территории города Воткинска</t>
  </si>
  <si>
    <t>0750500000</t>
  </si>
  <si>
    <t xml:space="preserve">          Реализация мероприятий в сфере водоотведения</t>
  </si>
  <si>
    <t>0730300000</t>
  </si>
  <si>
    <t xml:space="preserve">          Стимулирование главных распорядителей средств бюджета муниципального образования "Город Воткинск" по итогам оценки качества финансового менеджмента</t>
  </si>
  <si>
    <t>1420800000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</si>
  <si>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</si>
  <si>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Оказание муниципальной услуги по предоставлению общедоступного и бесплатного дошкольного образования, осуществление присмотра и ухода за детьми</t>
  </si>
  <si>
    <t xml:space="preserve">          Федеральный проект "Финансовая поддержка семей при рождении детей"</t>
  </si>
  <si>
    <t>043P100000</t>
  </si>
  <si>
    <t>041P100000</t>
  </si>
  <si>
    <t xml:space="preserve">          Федеральный проект "Дорожная сеть"</t>
  </si>
  <si>
    <t>075R100000</t>
  </si>
  <si>
    <t xml:space="preserve">          Федеральный проект "Чистая вода"</t>
  </si>
  <si>
    <t>073G500000</t>
  </si>
  <si>
    <t xml:space="preserve">          Федеральный проект "Формирование комфортной городской среды"</t>
  </si>
  <si>
    <t>160F200000</t>
  </si>
  <si>
    <t xml:space="preserve">          Федеральный проект "Содействие занятости женщин - создание условий дошкольного образования для детей в возрасте до трех лет"</t>
  </si>
  <si>
    <t>011P200000</t>
  </si>
  <si>
    <t>111P200000</t>
  </si>
  <si>
    <t xml:space="preserve">          Реализация федерального проекта "Спорт - норма жизни"</t>
  </si>
  <si>
    <t>022P500000</t>
  </si>
  <si>
    <t xml:space="preserve">              Иные бюджетные ассигнования</t>
  </si>
  <si>
    <t xml:space="preserve"> 9)Приложение №13 к Бюджету муниципального образования «Город Воткинск» на 2019 год и на плановый период 2020 и 2021 годов «Распределение бюджетных ассигнований на 2019 год по разделам, подразделам, целевым статьям, группам (группам и подгруппам) видов  расходов  классификации расходов Бюджета муниципального образования «Город Воткинск» в части изменяемых строк изложить в следующей редакции:   </t>
  </si>
  <si>
    <t xml:space="preserve"> 10) Приложение №14 к Бюджету муниципального образования «Город Воткинск» на 2019 годи на плановый период 2020 и 2021 годов «Распределение бюджетных ассигнований по разделам, подразделам, целевым статьям, группам (группам и подгруппам) видов  расходов  классификации расходов Бюджета муниципального образования «Город Воткинск» на плановый период 2020 и 2021 годов» в части изменяемых строк изложить в следующей редакции: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</si>
</sst>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"/>
  </numFmts>
  <fonts count="15">
    <font>
      <sz val="11"/>
      <color theme="1"/>
      <name val="Calibri"/>
      <family val="2"/>
      <charset val="204"/>
      <scheme val="minor"/>
    </font>
    <font>
      <b/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196">
    <xf numFmtId="0" fontId="0" fillId="0" borderId="0"/>
    <xf numFmtId="0" fontId="4" fillId="0" borderId="1">
      <alignment vertical="top" wrapTex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0" fontId="4" fillId="0" borderId="1">
      <alignment vertical="top" wrapText="1"/>
    </xf>
    <xf numFmtId="1" fontId="5" fillId="0" borderId="1">
      <alignment horizontal="center" vertical="top" shrinkToFit="1"/>
    </xf>
    <xf numFmtId="0" fontId="4" fillId="0" borderId="1">
      <alignment vertical="top" wrapText="1"/>
    </xf>
    <xf numFmtId="1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0" fontId="4" fillId="0" borderId="4">
      <alignment horizontal="right"/>
    </xf>
    <xf numFmtId="4" fontId="4" fillId="2" borderId="1">
      <alignment horizontal="right" vertical="top" shrinkToFit="1"/>
    </xf>
    <xf numFmtId="4" fontId="4" fillId="2" borderId="1">
      <alignment horizontal="right" vertical="top" shrinkToFit="1"/>
    </xf>
    <xf numFmtId="0" fontId="4" fillId="2" borderId="1">
      <alignment horizontal="right" vertical="top" shrinkToFit="1"/>
    </xf>
    <xf numFmtId="4" fontId="4" fillId="2" borderId="1">
      <alignment horizontal="right" vertical="top" shrinkToFit="1"/>
    </xf>
    <xf numFmtId="4" fontId="4" fillId="2" borderId="1">
      <alignment horizontal="right" vertical="top" shrinkToFit="1"/>
    </xf>
    <xf numFmtId="4" fontId="4" fillId="2" borderId="1">
      <alignment horizontal="right" vertical="top" shrinkToFit="1"/>
    </xf>
    <xf numFmtId="4" fontId="4" fillId="2" borderId="1">
      <alignment horizontal="right" vertical="top" shrinkToFit="1"/>
    </xf>
    <xf numFmtId="4" fontId="4" fillId="2" borderId="1">
      <alignment horizontal="right" vertical="top" shrinkToFit="1"/>
    </xf>
    <xf numFmtId="4" fontId="4" fillId="2" borderId="1">
      <alignment horizontal="right" vertical="top" shrinkToFit="1"/>
    </xf>
    <xf numFmtId="4" fontId="4" fillId="2" borderId="1">
      <alignment horizontal="right" vertical="top" shrinkToFit="1"/>
    </xf>
    <xf numFmtId="4" fontId="4" fillId="2" borderId="1">
      <alignment horizontal="right" vertical="top" shrinkToFit="1"/>
    </xf>
    <xf numFmtId="4" fontId="4" fillId="2" borderId="1">
      <alignment horizontal="right" vertical="top" shrinkToFit="1"/>
    </xf>
    <xf numFmtId="4" fontId="4" fillId="2" borderId="1">
      <alignment horizontal="right" vertical="top" shrinkToFit="1"/>
    </xf>
    <xf numFmtId="4" fontId="4" fillId="2" borderId="1">
      <alignment horizontal="right" vertical="top" shrinkToFit="1"/>
    </xf>
    <xf numFmtId="4" fontId="4" fillId="2" borderId="1">
      <alignment horizontal="right" vertical="top" shrinkToFit="1"/>
    </xf>
    <xf numFmtId="4" fontId="4" fillId="2" borderId="1">
      <alignment horizontal="right" vertical="top" shrinkToFit="1"/>
    </xf>
    <xf numFmtId="4" fontId="4" fillId="2" borderId="1">
      <alignment horizontal="right" vertical="top" shrinkToFit="1"/>
    </xf>
    <xf numFmtId="4" fontId="4" fillId="2" borderId="1">
      <alignment horizontal="right" vertical="top" shrinkToFit="1"/>
    </xf>
    <xf numFmtId="4" fontId="4" fillId="2" borderId="1">
      <alignment horizontal="right" vertical="top" shrinkToFit="1"/>
    </xf>
    <xf numFmtId="4" fontId="4" fillId="2" borderId="1">
      <alignment horizontal="right" vertical="top" shrinkToFit="1"/>
    </xf>
    <xf numFmtId="4" fontId="4" fillId="2" borderId="4">
      <alignment horizontal="right" vertical="top" shrinkToFit="1"/>
    </xf>
    <xf numFmtId="165" fontId="4" fillId="2" borderId="4">
      <alignment horizontal="right" vertical="top" shrinkToFit="1"/>
    </xf>
    <xf numFmtId="165" fontId="4" fillId="3" borderId="4">
      <alignment horizontal="right" vertical="top" shrinkToFit="1"/>
    </xf>
    <xf numFmtId="165" fontId="4" fillId="2" borderId="1">
      <alignment horizontal="right" vertical="top" shrinkToFit="1"/>
    </xf>
    <xf numFmtId="165" fontId="4" fillId="3" borderId="1">
      <alignment horizontal="right" vertical="top" shrinkToFit="1"/>
    </xf>
    <xf numFmtId="0" fontId="5" fillId="0" borderId="0">
      <alignment wrapText="1"/>
    </xf>
    <xf numFmtId="0" fontId="5" fillId="0" borderId="0"/>
    <xf numFmtId="0" fontId="6" fillId="0" borderId="0">
      <alignment horizontal="center"/>
    </xf>
    <xf numFmtId="0" fontId="5" fillId="0" borderId="0">
      <alignment horizontal="right"/>
    </xf>
    <xf numFmtId="0" fontId="5" fillId="0" borderId="1">
      <alignment horizontal="center" vertical="center" wrapText="1"/>
    </xf>
    <xf numFmtId="0" fontId="4" fillId="0" borderId="4">
      <alignment horizontal="right"/>
    </xf>
    <xf numFmtId="0" fontId="5" fillId="0" borderId="0">
      <alignment horizontal="left" wrapText="1"/>
    </xf>
    <xf numFmtId="49" fontId="5" fillId="0" borderId="1">
      <alignment horizontal="center" vertical="top" shrinkToFit="1"/>
    </xf>
    <xf numFmtId="0" fontId="7" fillId="0" borderId="0"/>
    <xf numFmtId="0" fontId="7" fillId="0" borderId="0"/>
    <xf numFmtId="0" fontId="5" fillId="0" borderId="0"/>
    <xf numFmtId="0" fontId="5" fillId="0" borderId="0"/>
    <xf numFmtId="0" fontId="7" fillId="0" borderId="0"/>
    <xf numFmtId="0" fontId="5" fillId="4" borderId="0"/>
    <xf numFmtId="0" fontId="5" fillId="4" borderId="5"/>
    <xf numFmtId="0" fontId="5" fillId="4" borderId="4"/>
    <xf numFmtId="0" fontId="5" fillId="4" borderId="0">
      <alignment shrinkToFit="1"/>
    </xf>
    <xf numFmtId="4" fontId="4" fillId="2" borderId="4">
      <alignment horizontal="right" vertical="top" shrinkToFit="1"/>
    </xf>
    <xf numFmtId="4" fontId="4" fillId="3" borderId="4">
      <alignment horizontal="right" vertical="top" shrinkToFit="1"/>
    </xf>
    <xf numFmtId="4" fontId="4" fillId="2" borderId="1">
      <alignment horizontal="right" vertical="top" shrinkToFit="1"/>
    </xf>
    <xf numFmtId="4" fontId="4" fillId="3" borderId="1">
      <alignment horizontal="right" vertical="top" shrinkToFit="1"/>
    </xf>
    <xf numFmtId="0" fontId="5" fillId="4" borderId="6"/>
    <xf numFmtId="0" fontId="5" fillId="4" borderId="6">
      <alignment horizontal="center"/>
    </xf>
    <xf numFmtId="4" fontId="4" fillId="0" borderId="1">
      <alignment horizontal="right" vertical="top" shrinkToFit="1"/>
    </xf>
    <xf numFmtId="49" fontId="5" fillId="0" borderId="1">
      <alignment horizontal="left" vertical="top" wrapText="1" indent="2"/>
    </xf>
    <xf numFmtId="4" fontId="5" fillId="0" borderId="1">
      <alignment horizontal="right" vertical="top" shrinkToFit="1"/>
    </xf>
    <xf numFmtId="0" fontId="5" fillId="4" borderId="6">
      <alignment shrinkToFit="1"/>
    </xf>
    <xf numFmtId="0" fontId="5" fillId="4" borderId="4">
      <alignment horizontal="center"/>
    </xf>
    <xf numFmtId="49" fontId="5" fillId="0" borderId="1">
      <alignment horizontal="center" vertical="top" shrinkToFit="1"/>
    </xf>
    <xf numFmtId="4" fontId="4" fillId="2" borderId="1">
      <alignment horizontal="right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" fontId="4" fillId="2" borderId="1">
      <alignment horizontal="right" vertical="top" shrinkToFit="1"/>
    </xf>
    <xf numFmtId="4" fontId="4" fillId="2" borderId="1">
      <alignment horizontal="right" vertical="top" shrinkToFit="1"/>
    </xf>
    <xf numFmtId="4" fontId="4" fillId="2" borderId="1">
      <alignment horizontal="right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" fontId="4" fillId="2" borderId="1">
      <alignment horizontal="right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0" fontId="4" fillId="2" borderId="1">
      <alignment horizontal="right" vertical="top" shrinkToFit="1"/>
    </xf>
    <xf numFmtId="4" fontId="4" fillId="2" borderId="4">
      <alignment horizontal="right" vertical="top" shrinkToFit="1"/>
    </xf>
    <xf numFmtId="0" fontId="5" fillId="4" borderId="4"/>
    <xf numFmtId="165" fontId="4" fillId="2" borderId="1">
      <alignment horizontal="right" vertical="top" shrinkToFit="1"/>
    </xf>
    <xf numFmtId="0" fontId="5" fillId="4" borderId="4"/>
    <xf numFmtId="165" fontId="4" fillId="2" borderId="1">
      <alignment horizontal="right" vertical="top" shrinkToFit="1"/>
    </xf>
    <xf numFmtId="165" fontId="4" fillId="2" borderId="1">
      <alignment horizontal="right" vertical="top" shrinkToFit="1"/>
    </xf>
    <xf numFmtId="165" fontId="4" fillId="2" borderId="1">
      <alignment horizontal="right" vertical="top" shrinkToFit="1"/>
    </xf>
    <xf numFmtId="0" fontId="5" fillId="4" borderId="4"/>
    <xf numFmtId="0" fontId="5" fillId="4" borderId="4"/>
    <xf numFmtId="165" fontId="4" fillId="2" borderId="1">
      <alignment horizontal="right" vertical="top" shrinkToFit="1"/>
    </xf>
    <xf numFmtId="165" fontId="4" fillId="2" borderId="1">
      <alignment horizontal="right" vertical="top" shrinkToFit="1"/>
    </xf>
    <xf numFmtId="0" fontId="5" fillId="4" borderId="4"/>
    <xf numFmtId="165" fontId="4" fillId="2" borderId="1">
      <alignment horizontal="right" vertical="top" shrinkToFit="1"/>
    </xf>
    <xf numFmtId="0" fontId="5" fillId="4" borderId="4"/>
    <xf numFmtId="0" fontId="5" fillId="4" borderId="4"/>
    <xf numFmtId="0" fontId="8" fillId="0" borderId="0">
      <alignment wrapText="1"/>
    </xf>
    <xf numFmtId="0" fontId="8" fillId="0" borderId="0"/>
    <xf numFmtId="0" fontId="9" fillId="0" borderId="0">
      <alignment horizontal="center"/>
    </xf>
    <xf numFmtId="0" fontId="8" fillId="0" borderId="0">
      <alignment horizontal="right"/>
    </xf>
    <xf numFmtId="0" fontId="8" fillId="0" borderId="1">
      <alignment horizontal="center" vertical="center" wrapText="1"/>
    </xf>
    <xf numFmtId="0" fontId="10" fillId="0" borderId="1">
      <alignment vertical="top" wrapText="1"/>
    </xf>
    <xf numFmtId="49" fontId="8" fillId="0" borderId="1">
      <alignment horizontal="center" vertical="top" shrinkToFit="1"/>
    </xf>
    <xf numFmtId="164" fontId="10" fillId="2" borderId="1">
      <alignment horizontal="right" vertical="top" shrinkToFit="1"/>
    </xf>
    <xf numFmtId="164" fontId="10" fillId="3" borderId="1">
      <alignment horizontal="right" vertical="top" shrinkToFit="1"/>
    </xf>
    <xf numFmtId="0" fontId="10" fillId="0" borderId="4">
      <alignment horizontal="right"/>
    </xf>
    <xf numFmtId="164" fontId="10" fillId="2" borderId="4">
      <alignment horizontal="right" vertical="top" shrinkToFit="1"/>
    </xf>
    <xf numFmtId="164" fontId="10" fillId="3" borderId="4">
      <alignment horizontal="right" vertical="top" shrinkToFit="1"/>
    </xf>
    <xf numFmtId="0" fontId="8" fillId="0" borderId="0">
      <alignment horizontal="left" wrapText="1"/>
    </xf>
    <xf numFmtId="0" fontId="8" fillId="0" borderId="0"/>
    <xf numFmtId="0" fontId="8" fillId="0" borderId="0"/>
    <xf numFmtId="0" fontId="8" fillId="4" borderId="0"/>
    <xf numFmtId="0" fontId="8" fillId="4" borderId="5"/>
    <xf numFmtId="0" fontId="8" fillId="4" borderId="4"/>
    <xf numFmtId="0" fontId="8" fillId="4" borderId="0">
      <alignment shrinkToFit="1"/>
    </xf>
    <xf numFmtId="4" fontId="10" fillId="2" borderId="4">
      <alignment horizontal="right" vertical="top" shrinkToFit="1"/>
    </xf>
    <xf numFmtId="4" fontId="10" fillId="3" borderId="4">
      <alignment horizontal="right" vertical="top" shrinkToFit="1"/>
    </xf>
    <xf numFmtId="4" fontId="10" fillId="2" borderId="1">
      <alignment horizontal="right" vertical="top" shrinkToFit="1"/>
    </xf>
    <xf numFmtId="4" fontId="10" fillId="3" borderId="1">
      <alignment horizontal="right" vertical="top" shrinkToFit="1"/>
    </xf>
    <xf numFmtId="0" fontId="8" fillId="4" borderId="6"/>
    <xf numFmtId="0" fontId="8" fillId="4" borderId="6">
      <alignment horizontal="center"/>
    </xf>
    <xf numFmtId="4" fontId="10" fillId="0" borderId="1">
      <alignment horizontal="right" vertical="top" shrinkToFit="1"/>
    </xf>
    <xf numFmtId="49" fontId="8" fillId="0" borderId="1">
      <alignment horizontal="left" vertical="top" wrapText="1" indent="2"/>
    </xf>
    <xf numFmtId="4" fontId="8" fillId="0" borderId="1">
      <alignment horizontal="right" vertical="top" shrinkToFit="1"/>
    </xf>
    <xf numFmtId="0" fontId="8" fillId="4" borderId="6">
      <alignment shrinkToFit="1"/>
    </xf>
    <xf numFmtId="0" fontId="8" fillId="4" borderId="4">
      <alignment horizontal="center"/>
    </xf>
    <xf numFmtId="0" fontId="8" fillId="0" borderId="0">
      <alignment wrapText="1"/>
    </xf>
    <xf numFmtId="0" fontId="8" fillId="0" borderId="0"/>
    <xf numFmtId="0" fontId="9" fillId="0" borderId="0">
      <alignment horizontal="center"/>
    </xf>
    <xf numFmtId="0" fontId="8" fillId="0" borderId="0">
      <alignment horizontal="right"/>
    </xf>
    <xf numFmtId="0" fontId="8" fillId="0" borderId="1">
      <alignment horizontal="center" vertical="center" wrapText="1"/>
    </xf>
    <xf numFmtId="0" fontId="10" fillId="0" borderId="1">
      <alignment vertical="top" wrapText="1"/>
    </xf>
    <xf numFmtId="49" fontId="8" fillId="0" borderId="1">
      <alignment horizontal="center" vertical="top" shrinkToFit="1"/>
    </xf>
    <xf numFmtId="164" fontId="10" fillId="2" borderId="1">
      <alignment horizontal="right" vertical="top" shrinkToFit="1"/>
    </xf>
    <xf numFmtId="164" fontId="10" fillId="3" borderId="1">
      <alignment horizontal="right" vertical="top" shrinkToFit="1"/>
    </xf>
    <xf numFmtId="0" fontId="10" fillId="0" borderId="4">
      <alignment horizontal="right"/>
    </xf>
    <xf numFmtId="164" fontId="10" fillId="2" borderId="4">
      <alignment horizontal="right" vertical="top" shrinkToFit="1"/>
    </xf>
    <xf numFmtId="164" fontId="10" fillId="3" borderId="4">
      <alignment horizontal="right" vertical="top" shrinkToFit="1"/>
    </xf>
    <xf numFmtId="0" fontId="8" fillId="0" borderId="0">
      <alignment horizontal="left" wrapText="1"/>
    </xf>
    <xf numFmtId="0" fontId="8" fillId="0" borderId="0"/>
    <xf numFmtId="0" fontId="8" fillId="0" borderId="0"/>
    <xf numFmtId="0" fontId="8" fillId="4" borderId="0"/>
    <xf numFmtId="0" fontId="8" fillId="4" borderId="5"/>
    <xf numFmtId="0" fontId="8" fillId="4" borderId="4"/>
    <xf numFmtId="0" fontId="8" fillId="4" borderId="0">
      <alignment shrinkToFit="1"/>
    </xf>
    <xf numFmtId="4" fontId="10" fillId="2" borderId="4">
      <alignment horizontal="right" vertical="top" shrinkToFit="1"/>
    </xf>
    <xf numFmtId="4" fontId="10" fillId="3" borderId="4">
      <alignment horizontal="right" vertical="top" shrinkToFit="1"/>
    </xf>
    <xf numFmtId="4" fontId="10" fillId="2" borderId="1">
      <alignment horizontal="right" vertical="top" shrinkToFit="1"/>
    </xf>
    <xf numFmtId="4" fontId="10" fillId="3" borderId="1">
      <alignment horizontal="right" vertical="top" shrinkToFit="1"/>
    </xf>
    <xf numFmtId="0" fontId="8" fillId="4" borderId="6"/>
    <xf numFmtId="0" fontId="8" fillId="4" borderId="6">
      <alignment horizontal="center"/>
    </xf>
    <xf numFmtId="4" fontId="10" fillId="0" borderId="1">
      <alignment horizontal="right" vertical="top" shrinkToFit="1"/>
    </xf>
    <xf numFmtId="49" fontId="8" fillId="0" borderId="1">
      <alignment horizontal="left" vertical="top" wrapText="1" indent="2"/>
    </xf>
    <xf numFmtId="4" fontId="8" fillId="0" borderId="1">
      <alignment horizontal="right" vertical="top" shrinkToFit="1"/>
    </xf>
    <xf numFmtId="0" fontId="8" fillId="4" borderId="6">
      <alignment shrinkToFit="1"/>
    </xf>
    <xf numFmtId="0" fontId="8" fillId="4" borderId="4">
      <alignment horizontal="center"/>
    </xf>
    <xf numFmtId="0" fontId="8" fillId="0" borderId="0">
      <alignment wrapText="1"/>
    </xf>
    <xf numFmtId="0" fontId="8" fillId="0" borderId="0"/>
    <xf numFmtId="0" fontId="9" fillId="0" borderId="0">
      <alignment horizontal="center"/>
    </xf>
    <xf numFmtId="0" fontId="8" fillId="0" borderId="0">
      <alignment horizontal="right"/>
    </xf>
    <xf numFmtId="0" fontId="8" fillId="0" borderId="1">
      <alignment horizontal="center" vertical="center" wrapText="1"/>
    </xf>
    <xf numFmtId="0" fontId="10" fillId="0" borderId="1">
      <alignment vertical="top" wrapText="1"/>
    </xf>
    <xf numFmtId="49" fontId="8" fillId="0" borderId="1">
      <alignment horizontal="center" vertical="top" shrinkToFit="1"/>
    </xf>
    <xf numFmtId="164" fontId="10" fillId="2" borderId="1">
      <alignment horizontal="right" vertical="top" shrinkToFit="1"/>
    </xf>
    <xf numFmtId="164" fontId="10" fillId="3" borderId="1">
      <alignment horizontal="right" vertical="top" shrinkToFit="1"/>
    </xf>
    <xf numFmtId="0" fontId="10" fillId="0" borderId="4">
      <alignment horizontal="right"/>
    </xf>
    <xf numFmtId="164" fontId="10" fillId="2" borderId="4">
      <alignment horizontal="right" vertical="top" shrinkToFit="1"/>
    </xf>
    <xf numFmtId="164" fontId="10" fillId="3" borderId="4">
      <alignment horizontal="right" vertical="top" shrinkToFit="1"/>
    </xf>
    <xf numFmtId="0" fontId="8" fillId="0" borderId="0">
      <alignment horizontal="left" wrapText="1"/>
    </xf>
    <xf numFmtId="0" fontId="8" fillId="0" borderId="0"/>
    <xf numFmtId="0" fontId="8" fillId="0" borderId="0"/>
    <xf numFmtId="0" fontId="8" fillId="4" borderId="0"/>
    <xf numFmtId="0" fontId="8" fillId="4" borderId="5"/>
    <xf numFmtId="0" fontId="8" fillId="4" borderId="4"/>
    <xf numFmtId="0" fontId="8" fillId="4" borderId="0">
      <alignment shrinkToFit="1"/>
    </xf>
    <xf numFmtId="4" fontId="10" fillId="2" borderId="4">
      <alignment horizontal="right" vertical="top" shrinkToFit="1"/>
    </xf>
    <xf numFmtId="4" fontId="10" fillId="3" borderId="4">
      <alignment horizontal="right" vertical="top" shrinkToFit="1"/>
    </xf>
    <xf numFmtId="4" fontId="10" fillId="2" borderId="1">
      <alignment horizontal="right" vertical="top" shrinkToFit="1"/>
    </xf>
    <xf numFmtId="4" fontId="10" fillId="3" borderId="1">
      <alignment horizontal="right" vertical="top" shrinkToFit="1"/>
    </xf>
    <xf numFmtId="0" fontId="8" fillId="4" borderId="6"/>
    <xf numFmtId="0" fontId="8" fillId="4" borderId="6">
      <alignment horizontal="center"/>
    </xf>
    <xf numFmtId="4" fontId="10" fillId="0" borderId="1">
      <alignment horizontal="right" vertical="top" shrinkToFit="1"/>
    </xf>
    <xf numFmtId="49" fontId="8" fillId="0" borderId="1">
      <alignment horizontal="left" vertical="top" wrapText="1" indent="2"/>
    </xf>
    <xf numFmtId="4" fontId="8" fillId="0" borderId="1">
      <alignment horizontal="right" vertical="top" shrinkToFit="1"/>
    </xf>
    <xf numFmtId="0" fontId="8" fillId="4" borderId="6">
      <alignment shrinkToFit="1"/>
    </xf>
    <xf numFmtId="0" fontId="8" fillId="4" borderId="4">
      <alignment horizontal="center"/>
    </xf>
    <xf numFmtId="0" fontId="11" fillId="0" borderId="0"/>
    <xf numFmtId="0" fontId="10" fillId="0" borderId="1">
      <alignment vertical="top" wrapText="1"/>
    </xf>
  </cellStyleXfs>
  <cellXfs count="34">
    <xf numFmtId="0" fontId="0" fillId="0" borderId="0" xfId="0"/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2" fillId="0" borderId="0" xfId="0" applyFont="1"/>
    <xf numFmtId="0" fontId="12" fillId="0" borderId="0" xfId="0" applyFont="1"/>
    <xf numFmtId="0" fontId="1" fillId="0" borderId="8" xfId="0" applyFont="1" applyBorder="1" applyAlignment="1">
      <alignment horizontal="center" vertical="top" wrapText="1"/>
    </xf>
    <xf numFmtId="0" fontId="13" fillId="0" borderId="1" xfId="64" applyNumberFormat="1" applyFont="1" applyFill="1" applyBorder="1" applyAlignment="1" applyProtection="1">
      <alignment vertical="top" wrapText="1"/>
    </xf>
    <xf numFmtId="0" fontId="0" fillId="0" borderId="0" xfId="0" applyFill="1"/>
    <xf numFmtId="0" fontId="3" fillId="0" borderId="0" xfId="0" applyFont="1" applyAlignment="1">
      <alignment horizontal="right"/>
    </xf>
    <xf numFmtId="0" fontId="0" fillId="0" borderId="0" xfId="0" applyAlignment="1"/>
    <xf numFmtId="0" fontId="1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1" fontId="13" fillId="0" borderId="1" xfId="66" applyNumberFormat="1" applyFont="1" applyFill="1" applyAlignment="1" applyProtection="1">
      <alignment horizontal="center" vertical="top"/>
    </xf>
    <xf numFmtId="1" fontId="14" fillId="0" borderId="1" xfId="66" applyNumberFormat="1" applyFont="1" applyFill="1" applyAlignment="1" applyProtection="1">
      <alignment horizontal="center" vertical="top"/>
    </xf>
    <xf numFmtId="164" fontId="14" fillId="0" borderId="1" xfId="42" applyNumberFormat="1" applyFont="1" applyFill="1" applyAlignment="1" applyProtection="1">
      <alignment horizontal="right" vertical="top"/>
    </xf>
    <xf numFmtId="164" fontId="13" fillId="0" borderId="1" xfId="42" applyNumberFormat="1" applyFont="1" applyFill="1" applyAlignment="1" applyProtection="1">
      <alignment horizontal="right" vertical="top"/>
    </xf>
    <xf numFmtId="1" fontId="13" fillId="5" borderId="1" xfId="66" applyNumberFormat="1" applyFont="1" applyFill="1" applyAlignment="1" applyProtection="1">
      <alignment horizontal="center" vertical="top"/>
    </xf>
    <xf numFmtId="164" fontId="13" fillId="0" borderId="1" xfId="112" applyNumberFormat="1" applyFont="1" applyFill="1" applyAlignment="1" applyProtection="1">
      <alignment horizontal="right" vertical="top"/>
    </xf>
    <xf numFmtId="164" fontId="13" fillId="0" borderId="1" xfId="112" applyFont="1" applyFill="1" applyAlignment="1" applyProtection="1">
      <alignment horizontal="right" vertical="top"/>
    </xf>
    <xf numFmtId="164" fontId="14" fillId="5" borderId="1" xfId="42" applyNumberFormat="1" applyFont="1" applyFill="1" applyAlignment="1" applyProtection="1">
      <alignment horizontal="right" vertical="top"/>
    </xf>
    <xf numFmtId="1" fontId="13" fillId="0" borderId="1" xfId="66" applyNumberFormat="1" applyFont="1" applyAlignment="1" applyProtection="1">
      <alignment horizontal="center" vertical="top"/>
    </xf>
    <xf numFmtId="164" fontId="13" fillId="0" borderId="3" xfId="42" applyNumberFormat="1" applyFont="1" applyFill="1" applyBorder="1" applyAlignment="1" applyProtection="1">
      <alignment horizontal="right" vertical="top"/>
    </xf>
    <xf numFmtId="164" fontId="14" fillId="0" borderId="7" xfId="42" applyNumberFormat="1" applyFont="1" applyFill="1" applyBorder="1" applyAlignment="1" applyProtection="1">
      <alignment horizontal="right" vertical="top"/>
    </xf>
    <xf numFmtId="164" fontId="13" fillId="0" borderId="2" xfId="42" applyNumberFormat="1" applyFont="1" applyFill="1" applyBorder="1" applyAlignment="1" applyProtection="1">
      <alignment horizontal="right" vertical="top"/>
    </xf>
    <xf numFmtId="49" fontId="13" fillId="0" borderId="1" xfId="66" applyNumberFormat="1" applyFont="1" applyFill="1" applyAlignment="1" applyProtection="1">
      <alignment horizontal="center" vertical="top"/>
    </xf>
    <xf numFmtId="49" fontId="14" fillId="0" borderId="1" xfId="66" applyNumberFormat="1" applyFont="1" applyFill="1" applyAlignment="1" applyProtection="1">
      <alignment horizontal="center" vertical="top"/>
    </xf>
    <xf numFmtId="1" fontId="13" fillId="0" borderId="3" xfId="66" applyNumberFormat="1" applyFont="1" applyFill="1" applyBorder="1" applyAlignment="1" applyProtection="1">
      <alignment horizontal="center" vertical="top"/>
    </xf>
    <xf numFmtId="0" fontId="14" fillId="0" borderId="7" xfId="47" applyFont="1" applyFill="1" applyBorder="1" applyAlignment="1"/>
    <xf numFmtId="164" fontId="14" fillId="5" borderId="7" xfId="40" applyNumberFormat="1" applyFont="1" applyFill="1" applyBorder="1" applyAlignment="1" applyProtection="1">
      <alignment horizontal="right" vertical="top"/>
    </xf>
    <xf numFmtId="0" fontId="14" fillId="0" borderId="1" xfId="64" applyNumberFormat="1" applyFont="1" applyFill="1" applyBorder="1" applyAlignment="1" applyProtection="1">
      <alignment vertical="top" wrapText="1"/>
    </xf>
    <xf numFmtId="0" fontId="13" fillId="5" borderId="1" xfId="64" applyNumberFormat="1" applyFont="1" applyFill="1" applyBorder="1" applyAlignment="1" applyProtection="1">
      <alignment vertical="top" wrapText="1"/>
    </xf>
    <xf numFmtId="0" fontId="13" fillId="0" borderId="3" xfId="64" applyNumberFormat="1" applyFont="1" applyFill="1" applyBorder="1" applyAlignment="1" applyProtection="1">
      <alignment vertical="top" wrapText="1"/>
    </xf>
    <xf numFmtId="0" fontId="14" fillId="0" borderId="7" xfId="47" applyNumberFormat="1" applyFont="1" applyFill="1" applyBorder="1" applyAlignment="1" applyProtection="1"/>
    <xf numFmtId="164" fontId="14" fillId="0" borderId="7" xfId="40" applyNumberFormat="1" applyFont="1" applyFill="1" applyBorder="1" applyAlignment="1" applyProtection="1">
      <alignment horizontal="right" vertical="top"/>
    </xf>
  </cellXfs>
  <cellStyles count="196">
    <cellStyle name="br" xfId="51"/>
    <cellStyle name="col" xfId="52"/>
    <cellStyle name="st28" xfId="88"/>
    <cellStyle name="st29" xfId="39"/>
    <cellStyle name="st29 2" xfId="114"/>
    <cellStyle name="st29 3" xfId="144"/>
    <cellStyle name="st29 4" xfId="174"/>
    <cellStyle name="st30" xfId="40"/>
    <cellStyle name="st30 2" xfId="115"/>
    <cellStyle name="st30 3" xfId="145"/>
    <cellStyle name="st30 4" xfId="175"/>
    <cellStyle name="st31" xfId="20"/>
    <cellStyle name="st31 10" xfId="111"/>
    <cellStyle name="st31 11" xfId="141"/>
    <cellStyle name="st31 12" xfId="171"/>
    <cellStyle name="st31 2" xfId="41"/>
    <cellStyle name="st31 3" xfId="91"/>
    <cellStyle name="st31 4" xfId="101"/>
    <cellStyle name="st31 5" xfId="94"/>
    <cellStyle name="st31 6" xfId="98"/>
    <cellStyle name="st31 7" xfId="95"/>
    <cellStyle name="st31 8" xfId="93"/>
    <cellStyle name="st31 9" xfId="99"/>
    <cellStyle name="st32" xfId="42"/>
    <cellStyle name="st32 2" xfId="112"/>
    <cellStyle name="st32 3" xfId="142"/>
    <cellStyle name="st32 4" xfId="172"/>
    <cellStyle name="style0" xfId="53"/>
    <cellStyle name="style0 2" xfId="117"/>
    <cellStyle name="style0 3" xfId="147"/>
    <cellStyle name="style0 4" xfId="177"/>
    <cellStyle name="td" xfId="54"/>
    <cellStyle name="td 2" xfId="118"/>
    <cellStyle name="td 3" xfId="148"/>
    <cellStyle name="td 4" xfId="178"/>
    <cellStyle name="tr" xfId="55"/>
    <cellStyle name="xl21" xfId="56"/>
    <cellStyle name="xl21 2" xfId="119"/>
    <cellStyle name="xl21 3" xfId="149"/>
    <cellStyle name="xl21 4" xfId="179"/>
    <cellStyle name="xl22" xfId="43"/>
    <cellStyle name="xl22 2" xfId="104"/>
    <cellStyle name="xl22 3" xfId="134"/>
    <cellStyle name="xl22 4" xfId="164"/>
    <cellStyle name="xl23" xfId="44"/>
    <cellStyle name="xl23 2" xfId="105"/>
    <cellStyle name="xl23 3" xfId="135"/>
    <cellStyle name="xl23 4" xfId="165"/>
    <cellStyle name="xl24" xfId="45"/>
    <cellStyle name="xl24 2" xfId="106"/>
    <cellStyle name="xl24 3" xfId="136"/>
    <cellStyle name="xl24 4" xfId="166"/>
    <cellStyle name="xl25" xfId="46"/>
    <cellStyle name="xl25 2" xfId="107"/>
    <cellStyle name="xl25 3" xfId="137"/>
    <cellStyle name="xl25 4" xfId="167"/>
    <cellStyle name="xl26" xfId="57"/>
    <cellStyle name="xl26 2" xfId="120"/>
    <cellStyle name="xl26 3" xfId="150"/>
    <cellStyle name="xl26 4" xfId="180"/>
    <cellStyle name="xl27" xfId="47"/>
    <cellStyle name="xl27 2" xfId="108"/>
    <cellStyle name="xl27 3" xfId="138"/>
    <cellStyle name="xl27 4" xfId="168"/>
    <cellStyle name="xl28" xfId="17"/>
    <cellStyle name="xl28 10" xfId="121"/>
    <cellStyle name="xl28 11" xfId="151"/>
    <cellStyle name="xl28 12" xfId="181"/>
    <cellStyle name="xl28 2" xfId="58"/>
    <cellStyle name="xl28 3" xfId="97"/>
    <cellStyle name="xl28 4" xfId="96"/>
    <cellStyle name="xl28 5" xfId="92"/>
    <cellStyle name="xl28 6" xfId="100"/>
    <cellStyle name="xl28 7" xfId="90"/>
    <cellStyle name="xl28 8" xfId="102"/>
    <cellStyle name="xl28 9" xfId="103"/>
    <cellStyle name="xl29" xfId="59"/>
    <cellStyle name="xl29 2" xfId="122"/>
    <cellStyle name="xl29 3" xfId="152"/>
    <cellStyle name="xl29 4" xfId="182"/>
    <cellStyle name="xl30" xfId="48"/>
    <cellStyle name="xl30 2" xfId="113"/>
    <cellStyle name="xl30 3" xfId="143"/>
    <cellStyle name="xl30 4" xfId="173"/>
    <cellStyle name="xl31" xfId="60"/>
    <cellStyle name="xl31 128" xfId="38"/>
    <cellStyle name="xl31 2" xfId="123"/>
    <cellStyle name="xl31 3" xfId="153"/>
    <cellStyle name="xl31 39" xfId="89"/>
    <cellStyle name="xl31 4" xfId="183"/>
    <cellStyle name="xl31 41" xfId="6"/>
    <cellStyle name="xl31 42" xfId="8"/>
    <cellStyle name="xl32" xfId="61"/>
    <cellStyle name="xl32 2" xfId="124"/>
    <cellStyle name="xl32 3" xfId="154"/>
    <cellStyle name="xl32 4" xfId="184"/>
    <cellStyle name="xl33" xfId="49"/>
    <cellStyle name="xl33 2" xfId="116"/>
    <cellStyle name="xl33 3" xfId="146"/>
    <cellStyle name="xl33 4" xfId="176"/>
    <cellStyle name="xl34" xfId="1"/>
    <cellStyle name="xl34 10" xfId="195"/>
    <cellStyle name="xl34 2" xfId="109"/>
    <cellStyle name="xl34 3" xfId="139"/>
    <cellStyle name="xl34 4" xfId="169"/>
    <cellStyle name="xl35" xfId="50"/>
    <cellStyle name="xl35 10" xfId="13"/>
    <cellStyle name="xl35 113" xfId="10"/>
    <cellStyle name="xl35 124" xfId="11"/>
    <cellStyle name="xl35 126" xfId="12"/>
    <cellStyle name="xl35 131" xfId="15"/>
    <cellStyle name="xl35 134" xfId="16"/>
    <cellStyle name="xl35 19" xfId="85"/>
    <cellStyle name="xl35 2" xfId="3"/>
    <cellStyle name="xl35 26" xfId="79"/>
    <cellStyle name="xl35 27" xfId="80"/>
    <cellStyle name="xl35 29" xfId="81"/>
    <cellStyle name="xl35 3" xfId="71"/>
    <cellStyle name="xl35 30" xfId="82"/>
    <cellStyle name="xl35 33" xfId="74"/>
    <cellStyle name="xl35 4" xfId="110"/>
    <cellStyle name="xl35 47" xfId="5"/>
    <cellStyle name="xl35 49" xfId="7"/>
    <cellStyle name="xl35 5" xfId="140"/>
    <cellStyle name="xl35 51" xfId="14"/>
    <cellStyle name="xl35 56" xfId="9"/>
    <cellStyle name="xl35 57" xfId="4"/>
    <cellStyle name="xl35 6" xfId="170"/>
    <cellStyle name="xl35 65" xfId="73"/>
    <cellStyle name="xl35 7" xfId="2"/>
    <cellStyle name="xl35 84" xfId="75"/>
    <cellStyle name="xl35 86" xfId="83"/>
    <cellStyle name="xl35 90" xfId="86"/>
    <cellStyle name="xl35 92" xfId="87"/>
    <cellStyle name="xl36" xfId="62"/>
    <cellStyle name="xl36 104" xfId="76"/>
    <cellStyle name="xl36 106" xfId="84"/>
    <cellStyle name="xl36 125" xfId="18"/>
    <cellStyle name="xl36 126" xfId="19"/>
    <cellStyle name="xl36 127" xfId="21"/>
    <cellStyle name="xl36 128" xfId="22"/>
    <cellStyle name="xl36 129" xfId="23"/>
    <cellStyle name="xl36 130" xfId="24"/>
    <cellStyle name="xl36 131" xfId="25"/>
    <cellStyle name="xl36 132" xfId="32"/>
    <cellStyle name="xl36 135" xfId="26"/>
    <cellStyle name="xl36 136" xfId="27"/>
    <cellStyle name="xl36 137" xfId="28"/>
    <cellStyle name="xl36 138" xfId="29"/>
    <cellStyle name="xl36 144" xfId="30"/>
    <cellStyle name="xl36 145" xfId="33"/>
    <cellStyle name="xl36 146" xfId="31"/>
    <cellStyle name="xl36 148" xfId="34"/>
    <cellStyle name="xl36 149" xfId="35"/>
    <cellStyle name="xl36 152" xfId="36"/>
    <cellStyle name="xl36 153" xfId="37"/>
    <cellStyle name="xl36 2" xfId="125"/>
    <cellStyle name="xl36 3" xfId="155"/>
    <cellStyle name="xl36 4" xfId="185"/>
    <cellStyle name="xl36 60" xfId="72"/>
    <cellStyle name="xl36 61" xfId="78"/>
    <cellStyle name="xl36 63" xfId="77"/>
    <cellStyle name="xl37" xfId="63"/>
    <cellStyle name="xl37 2" xfId="126"/>
    <cellStyle name="xl37 3" xfId="156"/>
    <cellStyle name="xl37 4" xfId="186"/>
    <cellStyle name="xl38" xfId="64"/>
    <cellStyle name="xl38 2" xfId="127"/>
    <cellStyle name="xl38 3" xfId="157"/>
    <cellStyle name="xl38 4" xfId="187"/>
    <cellStyle name="xl39" xfId="65"/>
    <cellStyle name="xl39 2" xfId="128"/>
    <cellStyle name="xl39 3" xfId="158"/>
    <cellStyle name="xl39 4" xfId="188"/>
    <cellStyle name="xl40" xfId="66"/>
    <cellStyle name="xl40 2" xfId="129"/>
    <cellStyle name="xl40 3" xfId="159"/>
    <cellStyle name="xl40 4" xfId="189"/>
    <cellStyle name="xl41" xfId="67"/>
    <cellStyle name="xl41 2" xfId="130"/>
    <cellStyle name="xl41 3" xfId="160"/>
    <cellStyle name="xl41 4" xfId="190"/>
    <cellStyle name="xl42" xfId="68"/>
    <cellStyle name="xl42 2" xfId="131"/>
    <cellStyle name="xl42 3" xfId="161"/>
    <cellStyle name="xl42 4" xfId="191"/>
    <cellStyle name="xl43" xfId="69"/>
    <cellStyle name="xl43 2" xfId="132"/>
    <cellStyle name="xl43 3" xfId="162"/>
    <cellStyle name="xl43 4" xfId="192"/>
    <cellStyle name="xl44" xfId="70"/>
    <cellStyle name="xl44 2" xfId="133"/>
    <cellStyle name="xl44 3" xfId="163"/>
    <cellStyle name="xl44 4" xfId="193"/>
    <cellStyle name="Обычный" xfId="0" builtinId="0"/>
    <cellStyle name="Обычный 2" xfId="194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04"/>
  <sheetViews>
    <sheetView showWhiteSpace="0" topLeftCell="A449" zoomScaleSheetLayoutView="100" workbookViewId="0">
      <selection activeCell="A480" sqref="A480:A481"/>
    </sheetView>
  </sheetViews>
  <sheetFormatPr defaultRowHeight="14.4"/>
  <cols>
    <col min="1" max="1" width="42.88671875" style="3" customWidth="1"/>
    <col min="2" max="2" width="5.88671875" style="3" customWidth="1"/>
    <col min="3" max="3" width="10.77734375" style="3" customWidth="1"/>
    <col min="4" max="4" width="4.44140625" style="3" customWidth="1"/>
    <col min="5" max="5" width="10.5546875" customWidth="1"/>
    <col min="6" max="6" width="10.44140625" customWidth="1"/>
  </cols>
  <sheetData>
    <row r="1" spans="1:6">
      <c r="C1" s="8"/>
      <c r="D1" s="9"/>
    </row>
    <row r="2" spans="1:6" ht="72.75" customHeight="1">
      <c r="A2" s="11" t="s">
        <v>455</v>
      </c>
      <c r="B2" s="11"/>
      <c r="C2" s="11"/>
      <c r="D2" s="11"/>
      <c r="E2" s="11"/>
      <c r="F2" s="11"/>
    </row>
    <row r="4" spans="1:6" ht="22.8">
      <c r="A4" s="10" t="s">
        <v>0</v>
      </c>
      <c r="B4" s="10" t="s">
        <v>1</v>
      </c>
      <c r="C4" s="10" t="s">
        <v>2</v>
      </c>
      <c r="D4" s="10" t="s">
        <v>3</v>
      </c>
      <c r="E4" s="2" t="s">
        <v>380</v>
      </c>
      <c r="F4" s="2" t="s">
        <v>380</v>
      </c>
    </row>
    <row r="5" spans="1:6" ht="26.25" customHeight="1">
      <c r="A5" s="10"/>
      <c r="B5" s="10"/>
      <c r="C5" s="10"/>
      <c r="D5" s="10"/>
      <c r="E5" s="1" t="s">
        <v>382</v>
      </c>
      <c r="F5" s="1" t="s">
        <v>381</v>
      </c>
    </row>
    <row r="6" spans="1:6" s="4" customFormat="1">
      <c r="A6" s="29" t="s">
        <v>4</v>
      </c>
      <c r="B6" s="13" t="s">
        <v>5</v>
      </c>
      <c r="C6" s="13"/>
      <c r="D6" s="13"/>
      <c r="E6" s="14">
        <f>E7+E12+E21+E48+E51+E68+E71</f>
        <v>109307.55899999999</v>
      </c>
      <c r="F6" s="14">
        <f>F7+F12+F21+F48+F51+F68+F71</f>
        <v>111463.20000000001</v>
      </c>
    </row>
    <row r="7" spans="1:6" s="4" customFormat="1" ht="41.4" hidden="1">
      <c r="A7" s="29" t="s">
        <v>6</v>
      </c>
      <c r="B7" s="13" t="s">
        <v>7</v>
      </c>
      <c r="C7" s="13"/>
      <c r="D7" s="13"/>
      <c r="E7" s="15">
        <f t="shared" ref="E7:F15" si="0">E8</f>
        <v>2866.1</v>
      </c>
      <c r="F7" s="15">
        <f t="shared" si="0"/>
        <v>2866.1</v>
      </c>
    </row>
    <row r="8" spans="1:6" hidden="1">
      <c r="A8" s="6" t="s">
        <v>8</v>
      </c>
      <c r="B8" s="12" t="s">
        <v>7</v>
      </c>
      <c r="C8" s="12" t="s">
        <v>9</v>
      </c>
      <c r="D8" s="12"/>
      <c r="E8" s="15">
        <f t="shared" si="0"/>
        <v>2866.1</v>
      </c>
      <c r="F8" s="15">
        <f t="shared" si="0"/>
        <v>2866.1</v>
      </c>
    </row>
    <row r="9" spans="1:6" ht="27.6" hidden="1">
      <c r="A9" s="6" t="s">
        <v>10</v>
      </c>
      <c r="B9" s="12" t="s">
        <v>7</v>
      </c>
      <c r="C9" s="12" t="s">
        <v>11</v>
      </c>
      <c r="D9" s="12"/>
      <c r="E9" s="15">
        <f t="shared" si="0"/>
        <v>2866.1</v>
      </c>
      <c r="F9" s="15">
        <f t="shared" si="0"/>
        <v>2866.1</v>
      </c>
    </row>
    <row r="10" spans="1:6" ht="41.4" hidden="1">
      <c r="A10" s="6" t="s">
        <v>364</v>
      </c>
      <c r="B10" s="12" t="s">
        <v>7</v>
      </c>
      <c r="C10" s="12" t="s">
        <v>12</v>
      </c>
      <c r="D10" s="12"/>
      <c r="E10" s="15">
        <f t="shared" si="0"/>
        <v>2866.1</v>
      </c>
      <c r="F10" s="15">
        <f t="shared" si="0"/>
        <v>2866.1</v>
      </c>
    </row>
    <row r="11" spans="1:6" ht="55.2" hidden="1">
      <c r="A11" s="6" t="s">
        <v>13</v>
      </c>
      <c r="B11" s="12" t="s">
        <v>7</v>
      </c>
      <c r="C11" s="12" t="s">
        <v>12</v>
      </c>
      <c r="D11" s="12" t="s">
        <v>14</v>
      </c>
      <c r="E11" s="15">
        <v>2866.1</v>
      </c>
      <c r="F11" s="15">
        <v>2866.1</v>
      </c>
    </row>
    <row r="12" spans="1:6" s="4" customFormat="1" ht="58.2" customHeight="1">
      <c r="A12" s="29" t="s">
        <v>15</v>
      </c>
      <c r="B12" s="13" t="s">
        <v>16</v>
      </c>
      <c r="C12" s="13"/>
      <c r="D12" s="13"/>
      <c r="E12" s="14">
        <f>E13+E17</f>
        <v>7193.9000000000005</v>
      </c>
      <c r="F12" s="14">
        <f>F13+F17</f>
        <v>7268.9000000000005</v>
      </c>
    </row>
    <row r="13" spans="1:6" hidden="1">
      <c r="A13" s="6" t="s">
        <v>17</v>
      </c>
      <c r="B13" s="12" t="s">
        <v>16</v>
      </c>
      <c r="C13" s="12" t="s">
        <v>18</v>
      </c>
      <c r="D13" s="12"/>
      <c r="E13" s="15">
        <f t="shared" si="0"/>
        <v>3</v>
      </c>
      <c r="F13" s="15">
        <f t="shared" si="0"/>
        <v>3</v>
      </c>
    </row>
    <row r="14" spans="1:6" ht="27.6" hidden="1">
      <c r="A14" s="6" t="s">
        <v>19</v>
      </c>
      <c r="B14" s="12" t="s">
        <v>16</v>
      </c>
      <c r="C14" s="12" t="s">
        <v>20</v>
      </c>
      <c r="D14" s="12"/>
      <c r="E14" s="15">
        <f t="shared" si="0"/>
        <v>3</v>
      </c>
      <c r="F14" s="15">
        <f t="shared" si="0"/>
        <v>3</v>
      </c>
    </row>
    <row r="15" spans="1:6" ht="69" hidden="1">
      <c r="A15" s="6" t="s">
        <v>352</v>
      </c>
      <c r="B15" s="12" t="s">
        <v>16</v>
      </c>
      <c r="C15" s="12" t="s">
        <v>21</v>
      </c>
      <c r="D15" s="12"/>
      <c r="E15" s="15">
        <f t="shared" si="0"/>
        <v>3</v>
      </c>
      <c r="F15" s="15">
        <f t="shared" si="0"/>
        <v>3</v>
      </c>
    </row>
    <row r="16" spans="1:6" ht="27.6" hidden="1">
      <c r="A16" s="6" t="s">
        <v>22</v>
      </c>
      <c r="B16" s="12" t="s">
        <v>16</v>
      </c>
      <c r="C16" s="12" t="s">
        <v>21</v>
      </c>
      <c r="D16" s="12" t="s">
        <v>23</v>
      </c>
      <c r="E16" s="15">
        <v>3</v>
      </c>
      <c r="F16" s="15">
        <v>3</v>
      </c>
    </row>
    <row r="17" spans="1:6">
      <c r="A17" s="6" t="s">
        <v>24</v>
      </c>
      <c r="B17" s="12" t="s">
        <v>16</v>
      </c>
      <c r="C17" s="12" t="s">
        <v>25</v>
      </c>
      <c r="D17" s="12"/>
      <c r="E17" s="15">
        <f>E18+E19+E20</f>
        <v>7190.9000000000005</v>
      </c>
      <c r="F17" s="15">
        <f>F18+F19+F20</f>
        <v>7265.9000000000005</v>
      </c>
    </row>
    <row r="18" spans="1:6" ht="55.2" hidden="1">
      <c r="A18" s="6" t="s">
        <v>13</v>
      </c>
      <c r="B18" s="12" t="s">
        <v>16</v>
      </c>
      <c r="C18" s="12" t="s">
        <v>25</v>
      </c>
      <c r="D18" s="12" t="s">
        <v>14</v>
      </c>
      <c r="E18" s="15">
        <v>6837.6</v>
      </c>
      <c r="F18" s="15">
        <v>6837.6</v>
      </c>
    </row>
    <row r="19" spans="1:6" ht="41.4">
      <c r="A19" s="6" t="s">
        <v>22</v>
      </c>
      <c r="B19" s="12" t="s">
        <v>16</v>
      </c>
      <c r="C19" s="12" t="s">
        <v>25</v>
      </c>
      <c r="D19" s="12" t="s">
        <v>23</v>
      </c>
      <c r="E19" s="15">
        <v>342.7</v>
      </c>
      <c r="F19" s="15">
        <v>417.7</v>
      </c>
    </row>
    <row r="20" spans="1:6" hidden="1">
      <c r="A20" s="6" t="s">
        <v>26</v>
      </c>
      <c r="B20" s="12" t="s">
        <v>16</v>
      </c>
      <c r="C20" s="12" t="s">
        <v>25</v>
      </c>
      <c r="D20" s="12" t="s">
        <v>27</v>
      </c>
      <c r="E20" s="15">
        <v>10.6</v>
      </c>
      <c r="F20" s="15">
        <v>10.6</v>
      </c>
    </row>
    <row r="21" spans="1:6" s="4" customFormat="1" ht="69">
      <c r="A21" s="29" t="s">
        <v>28</v>
      </c>
      <c r="B21" s="13" t="s">
        <v>29</v>
      </c>
      <c r="C21" s="13"/>
      <c r="D21" s="13"/>
      <c r="E21" s="14">
        <f>E22+E42</f>
        <v>66759.358999999997</v>
      </c>
      <c r="F21" s="14">
        <f>F22+F42</f>
        <v>67018.3</v>
      </c>
    </row>
    <row r="22" spans="1:6">
      <c r="A22" s="6" t="s">
        <v>8</v>
      </c>
      <c r="B22" s="12" t="s">
        <v>29</v>
      </c>
      <c r="C22" s="12" t="s">
        <v>9</v>
      </c>
      <c r="D22" s="12"/>
      <c r="E22" s="15">
        <f>E23+E31+E38</f>
        <v>66509.358999999997</v>
      </c>
      <c r="F22" s="15">
        <f>F23+F31+F38</f>
        <v>66768.3</v>
      </c>
    </row>
    <row r="23" spans="1:6" ht="27.6">
      <c r="A23" s="6" t="s">
        <v>10</v>
      </c>
      <c r="B23" s="12" t="s">
        <v>29</v>
      </c>
      <c r="C23" s="12" t="s">
        <v>11</v>
      </c>
      <c r="D23" s="12"/>
      <c r="E23" s="15">
        <f>E24+E28</f>
        <v>56620.7</v>
      </c>
      <c r="F23" s="15">
        <f>F24+F28</f>
        <v>56742</v>
      </c>
    </row>
    <row r="24" spans="1:6" ht="41.4">
      <c r="A24" s="6" t="s">
        <v>364</v>
      </c>
      <c r="B24" s="12" t="s">
        <v>29</v>
      </c>
      <c r="C24" s="12" t="s">
        <v>12</v>
      </c>
      <c r="D24" s="12"/>
      <c r="E24" s="15">
        <f>E25+E26+E27</f>
        <v>49177</v>
      </c>
      <c r="F24" s="15">
        <f>F25+F26+F27</f>
        <v>49217.1</v>
      </c>
    </row>
    <row r="25" spans="1:6" ht="82.8">
      <c r="A25" s="6" t="s">
        <v>13</v>
      </c>
      <c r="B25" s="12" t="s">
        <v>29</v>
      </c>
      <c r="C25" s="12" t="s">
        <v>12</v>
      </c>
      <c r="D25" s="12" t="s">
        <v>14</v>
      </c>
      <c r="E25" s="15">
        <v>41603.5</v>
      </c>
      <c r="F25" s="15">
        <v>41692</v>
      </c>
    </row>
    <row r="26" spans="1:6" ht="41.4">
      <c r="A26" s="6" t="s">
        <v>22</v>
      </c>
      <c r="B26" s="12" t="s">
        <v>29</v>
      </c>
      <c r="C26" s="12" t="s">
        <v>12</v>
      </c>
      <c r="D26" s="12" t="s">
        <v>23</v>
      </c>
      <c r="E26" s="15">
        <v>7414.9</v>
      </c>
      <c r="F26" s="15">
        <v>7366.5</v>
      </c>
    </row>
    <row r="27" spans="1:6" hidden="1">
      <c r="A27" s="6" t="s">
        <v>26</v>
      </c>
      <c r="B27" s="12" t="s">
        <v>29</v>
      </c>
      <c r="C27" s="12" t="s">
        <v>12</v>
      </c>
      <c r="D27" s="12" t="s">
        <v>27</v>
      </c>
      <c r="E27" s="15">
        <v>158.6</v>
      </c>
      <c r="F27" s="15">
        <v>158.6</v>
      </c>
    </row>
    <row r="28" spans="1:6" ht="41.4">
      <c r="A28" s="6" t="s">
        <v>30</v>
      </c>
      <c r="B28" s="12" t="s">
        <v>29</v>
      </c>
      <c r="C28" s="12" t="s">
        <v>31</v>
      </c>
      <c r="D28" s="12"/>
      <c r="E28" s="15">
        <f>E29+E30</f>
        <v>7443.7000000000007</v>
      </c>
      <c r="F28" s="15">
        <f>F29+F30</f>
        <v>7524.9000000000005</v>
      </c>
    </row>
    <row r="29" spans="1:6" ht="55.2" hidden="1">
      <c r="A29" s="6" t="s">
        <v>13</v>
      </c>
      <c r="B29" s="12" t="s">
        <v>29</v>
      </c>
      <c r="C29" s="12" t="s">
        <v>31</v>
      </c>
      <c r="D29" s="12" t="s">
        <v>14</v>
      </c>
      <c r="E29" s="15">
        <v>7272.6</v>
      </c>
      <c r="F29" s="15">
        <v>7272.6</v>
      </c>
    </row>
    <row r="30" spans="1:6" ht="41.4">
      <c r="A30" s="6" t="s">
        <v>22</v>
      </c>
      <c r="B30" s="12" t="s">
        <v>29</v>
      </c>
      <c r="C30" s="12" t="s">
        <v>31</v>
      </c>
      <c r="D30" s="12" t="s">
        <v>23</v>
      </c>
      <c r="E30" s="15">
        <v>171.1</v>
      </c>
      <c r="F30" s="15">
        <v>252.3</v>
      </c>
    </row>
    <row r="31" spans="1:6">
      <c r="A31" s="6" t="s">
        <v>32</v>
      </c>
      <c r="B31" s="12" t="s">
        <v>29</v>
      </c>
      <c r="C31" s="12" t="s">
        <v>33</v>
      </c>
      <c r="D31" s="12"/>
      <c r="E31" s="15">
        <f>E32+E35</f>
        <v>3868.4589999999998</v>
      </c>
      <c r="F31" s="15">
        <f>F32+F35</f>
        <v>4006.1</v>
      </c>
    </row>
    <row r="32" spans="1:6">
      <c r="A32" s="6" t="s">
        <v>363</v>
      </c>
      <c r="B32" s="12" t="s">
        <v>29</v>
      </c>
      <c r="C32" s="12" t="s">
        <v>34</v>
      </c>
      <c r="D32" s="12"/>
      <c r="E32" s="15">
        <f>E33+E34</f>
        <v>2987.9589999999998</v>
      </c>
      <c r="F32" s="15">
        <f>F33+F34</f>
        <v>2988</v>
      </c>
    </row>
    <row r="33" spans="1:6" ht="55.2" hidden="1">
      <c r="A33" s="6" t="s">
        <v>13</v>
      </c>
      <c r="B33" s="12" t="s">
        <v>29</v>
      </c>
      <c r="C33" s="12" t="s">
        <v>34</v>
      </c>
      <c r="D33" s="12" t="s">
        <v>14</v>
      </c>
      <c r="E33" s="15">
        <v>2457.4589999999998</v>
      </c>
      <c r="F33" s="15">
        <v>2457.5</v>
      </c>
    </row>
    <row r="34" spans="1:6" ht="27.6" hidden="1">
      <c r="A34" s="6" t="s">
        <v>22</v>
      </c>
      <c r="B34" s="12" t="s">
        <v>29</v>
      </c>
      <c r="C34" s="12" t="s">
        <v>34</v>
      </c>
      <c r="D34" s="12" t="s">
        <v>23</v>
      </c>
      <c r="E34" s="15">
        <v>530.5</v>
      </c>
      <c r="F34" s="15">
        <v>530.5</v>
      </c>
    </row>
    <row r="35" spans="1:6" ht="41.4">
      <c r="A35" s="6" t="s">
        <v>35</v>
      </c>
      <c r="B35" s="12" t="s">
        <v>29</v>
      </c>
      <c r="C35" s="12" t="s">
        <v>36</v>
      </c>
      <c r="D35" s="12"/>
      <c r="E35" s="15">
        <f>E36+E37</f>
        <v>880.5</v>
      </c>
      <c r="F35" s="15">
        <f>F36+F37</f>
        <v>1018.0999999999999</v>
      </c>
    </row>
    <row r="36" spans="1:6" ht="55.2" hidden="1">
      <c r="A36" s="6" t="s">
        <v>13</v>
      </c>
      <c r="B36" s="12" t="s">
        <v>29</v>
      </c>
      <c r="C36" s="12" t="s">
        <v>36</v>
      </c>
      <c r="D36" s="12" t="s">
        <v>14</v>
      </c>
      <c r="E36" s="15">
        <v>683.9</v>
      </c>
      <c r="F36" s="15">
        <v>683.9</v>
      </c>
    </row>
    <row r="37" spans="1:6" ht="41.4">
      <c r="A37" s="6" t="s">
        <v>22</v>
      </c>
      <c r="B37" s="12" t="s">
        <v>29</v>
      </c>
      <c r="C37" s="12" t="s">
        <v>36</v>
      </c>
      <c r="D37" s="12" t="s">
        <v>23</v>
      </c>
      <c r="E37" s="15">
        <v>196.6</v>
      </c>
      <c r="F37" s="15">
        <v>334.2</v>
      </c>
    </row>
    <row r="38" spans="1:6" ht="41.4">
      <c r="A38" s="6" t="s">
        <v>37</v>
      </c>
      <c r="B38" s="12" t="s">
        <v>29</v>
      </c>
      <c r="C38" s="12" t="s">
        <v>38</v>
      </c>
      <c r="D38" s="12"/>
      <c r="E38" s="15">
        <f t="shared" ref="E38:F38" si="1">E39</f>
        <v>6020.2000000000007</v>
      </c>
      <c r="F38" s="15">
        <f t="shared" si="1"/>
        <v>6020.2000000000007</v>
      </c>
    </row>
    <row r="39" spans="1:6" ht="27.6">
      <c r="A39" s="6" t="s">
        <v>39</v>
      </c>
      <c r="B39" s="12" t="s">
        <v>29</v>
      </c>
      <c r="C39" s="12" t="s">
        <v>40</v>
      </c>
      <c r="D39" s="12"/>
      <c r="E39" s="15">
        <f>E40+E41</f>
        <v>6020.2000000000007</v>
      </c>
      <c r="F39" s="15">
        <f>F40+F41</f>
        <v>6020.2000000000007</v>
      </c>
    </row>
    <row r="40" spans="1:6" ht="82.8">
      <c r="A40" s="6" t="s">
        <v>13</v>
      </c>
      <c r="B40" s="12" t="s">
        <v>29</v>
      </c>
      <c r="C40" s="12" t="s">
        <v>40</v>
      </c>
      <c r="D40" s="12" t="s">
        <v>14</v>
      </c>
      <c r="E40" s="15">
        <v>5302.7740000000003</v>
      </c>
      <c r="F40" s="15">
        <v>4897.6000000000004</v>
      </c>
    </row>
    <row r="41" spans="1:6" ht="41.4">
      <c r="A41" s="6" t="s">
        <v>22</v>
      </c>
      <c r="B41" s="12" t="s">
        <v>29</v>
      </c>
      <c r="C41" s="12" t="s">
        <v>40</v>
      </c>
      <c r="D41" s="12" t="s">
        <v>23</v>
      </c>
      <c r="E41" s="15">
        <v>717.42600000000004</v>
      </c>
      <c r="F41" s="15">
        <v>1122.5999999999999</v>
      </c>
    </row>
    <row r="42" spans="1:6" hidden="1">
      <c r="A42" s="30" t="s">
        <v>17</v>
      </c>
      <c r="B42" s="16" t="s">
        <v>29</v>
      </c>
      <c r="C42" s="16" t="s">
        <v>18</v>
      </c>
      <c r="D42" s="16"/>
      <c r="E42" s="17">
        <f>E43</f>
        <v>250</v>
      </c>
      <c r="F42" s="17">
        <f>F43</f>
        <v>250</v>
      </c>
    </row>
    <row r="43" spans="1:6" ht="27.6" hidden="1">
      <c r="A43" s="30" t="s">
        <v>19</v>
      </c>
      <c r="B43" s="16" t="s">
        <v>29</v>
      </c>
      <c r="C43" s="16" t="s">
        <v>20</v>
      </c>
      <c r="D43" s="16"/>
      <c r="E43" s="17">
        <f>E44+E46</f>
        <v>250</v>
      </c>
      <c r="F43" s="17">
        <f>F44+F46</f>
        <v>250</v>
      </c>
    </row>
    <row r="44" spans="1:6" ht="27.6" hidden="1">
      <c r="A44" s="30" t="s">
        <v>354</v>
      </c>
      <c r="B44" s="16" t="s">
        <v>29</v>
      </c>
      <c r="C44" s="16" t="s">
        <v>48</v>
      </c>
      <c r="D44" s="16"/>
      <c r="E44" s="17">
        <f t="shared" ref="E44:F44" si="2">E45</f>
        <v>150</v>
      </c>
      <c r="F44" s="17">
        <f t="shared" si="2"/>
        <v>150</v>
      </c>
    </row>
    <row r="45" spans="1:6" ht="27.6" hidden="1">
      <c r="A45" s="30" t="s">
        <v>22</v>
      </c>
      <c r="B45" s="16" t="s">
        <v>29</v>
      </c>
      <c r="C45" s="16" t="s">
        <v>48</v>
      </c>
      <c r="D45" s="16" t="s">
        <v>23</v>
      </c>
      <c r="E45" s="18">
        <v>150</v>
      </c>
      <c r="F45" s="18">
        <v>150</v>
      </c>
    </row>
    <row r="46" spans="1:6" ht="41.4" hidden="1">
      <c r="A46" s="30" t="s">
        <v>436</v>
      </c>
      <c r="B46" s="16" t="s">
        <v>29</v>
      </c>
      <c r="C46" s="16" t="s">
        <v>437</v>
      </c>
      <c r="D46" s="16"/>
      <c r="E46" s="17">
        <f t="shared" ref="E46:F46" si="3">E47</f>
        <v>100</v>
      </c>
      <c r="F46" s="17">
        <f t="shared" si="3"/>
        <v>100</v>
      </c>
    </row>
    <row r="47" spans="1:6" ht="55.2" hidden="1">
      <c r="A47" s="30" t="s">
        <v>438</v>
      </c>
      <c r="B47" s="16" t="s">
        <v>29</v>
      </c>
      <c r="C47" s="16" t="s">
        <v>437</v>
      </c>
      <c r="D47" s="16" t="s">
        <v>14</v>
      </c>
      <c r="E47" s="15">
        <v>100</v>
      </c>
      <c r="F47" s="15">
        <v>100</v>
      </c>
    </row>
    <row r="48" spans="1:6" s="4" customFormat="1">
      <c r="A48" s="29" t="s">
        <v>41</v>
      </c>
      <c r="B48" s="13" t="s">
        <v>42</v>
      </c>
      <c r="C48" s="13"/>
      <c r="D48" s="13"/>
      <c r="E48" s="14">
        <f t="shared" ref="E48:F49" si="4">E49</f>
        <v>31</v>
      </c>
      <c r="F48" s="14">
        <f t="shared" si="4"/>
        <v>51</v>
      </c>
    </row>
    <row r="49" spans="1:6">
      <c r="A49" s="6" t="s">
        <v>24</v>
      </c>
      <c r="B49" s="12" t="s">
        <v>42</v>
      </c>
      <c r="C49" s="12" t="s">
        <v>25</v>
      </c>
      <c r="D49" s="12"/>
      <c r="E49" s="15">
        <f t="shared" si="4"/>
        <v>31</v>
      </c>
      <c r="F49" s="15">
        <f t="shared" si="4"/>
        <v>51</v>
      </c>
    </row>
    <row r="50" spans="1:6" ht="41.4">
      <c r="A50" s="6" t="s">
        <v>22</v>
      </c>
      <c r="B50" s="12" t="s">
        <v>42</v>
      </c>
      <c r="C50" s="12" t="s">
        <v>25</v>
      </c>
      <c r="D50" s="12" t="s">
        <v>23</v>
      </c>
      <c r="E50" s="15">
        <v>31</v>
      </c>
      <c r="F50" s="15">
        <v>51</v>
      </c>
    </row>
    <row r="51" spans="1:6" s="4" customFormat="1" ht="55.2">
      <c r="A51" s="29" t="s">
        <v>43</v>
      </c>
      <c r="B51" s="13" t="s">
        <v>44</v>
      </c>
      <c r="C51" s="13"/>
      <c r="D51" s="13"/>
      <c r="E51" s="14">
        <f>E52+E65</f>
        <v>10781.400000000001</v>
      </c>
      <c r="F51" s="14">
        <f>F52+F65</f>
        <v>10819.000000000002</v>
      </c>
    </row>
    <row r="52" spans="1:6" ht="27.6">
      <c r="A52" s="6" t="s">
        <v>17</v>
      </c>
      <c r="B52" s="12" t="s">
        <v>44</v>
      </c>
      <c r="C52" s="12" t="s">
        <v>18</v>
      </c>
      <c r="D52" s="12"/>
      <c r="E52" s="15">
        <f>E53+E58</f>
        <v>9146.3000000000011</v>
      </c>
      <c r="F52" s="15">
        <f>F53+F58</f>
        <v>9183.9000000000015</v>
      </c>
    </row>
    <row r="53" spans="1:6" ht="41.4">
      <c r="A53" s="6" t="s">
        <v>45</v>
      </c>
      <c r="B53" s="12" t="s">
        <v>44</v>
      </c>
      <c r="C53" s="12" t="s">
        <v>46</v>
      </c>
      <c r="D53" s="12"/>
      <c r="E53" s="15">
        <f t="shared" ref="E53:F53" si="5">E54</f>
        <v>8891.1</v>
      </c>
      <c r="F53" s="15">
        <f t="shared" si="5"/>
        <v>8928.7000000000007</v>
      </c>
    </row>
    <row r="54" spans="1:6" ht="41.4">
      <c r="A54" s="6" t="s">
        <v>353</v>
      </c>
      <c r="B54" s="12" t="s">
        <v>44</v>
      </c>
      <c r="C54" s="12" t="s">
        <v>47</v>
      </c>
      <c r="D54" s="12"/>
      <c r="E54" s="15">
        <f>E55+E56</f>
        <v>8891.1</v>
      </c>
      <c r="F54" s="15">
        <f>F55+F56+F57</f>
        <v>8928.7000000000007</v>
      </c>
    </row>
    <row r="55" spans="1:6" ht="82.8">
      <c r="A55" s="6" t="s">
        <v>13</v>
      </c>
      <c r="B55" s="12" t="s">
        <v>44</v>
      </c>
      <c r="C55" s="12" t="s">
        <v>47</v>
      </c>
      <c r="D55" s="12" t="s">
        <v>14</v>
      </c>
      <c r="E55" s="15">
        <v>8628.5</v>
      </c>
      <c r="F55" s="15">
        <v>8666</v>
      </c>
    </row>
    <row r="56" spans="1:6" ht="27.6" hidden="1">
      <c r="A56" s="6" t="s">
        <v>22</v>
      </c>
      <c r="B56" s="12" t="s">
        <v>44</v>
      </c>
      <c r="C56" s="12" t="s">
        <v>47</v>
      </c>
      <c r="D56" s="12" t="s">
        <v>23</v>
      </c>
      <c r="E56" s="15">
        <v>262.60000000000002</v>
      </c>
      <c r="F56" s="15">
        <v>262.60000000000002</v>
      </c>
    </row>
    <row r="57" spans="1:6">
      <c r="A57" s="6" t="s">
        <v>454</v>
      </c>
      <c r="B57" s="12" t="s">
        <v>44</v>
      </c>
      <c r="C57" s="12" t="s">
        <v>47</v>
      </c>
      <c r="D57" s="12">
        <v>800</v>
      </c>
      <c r="E57" s="15">
        <v>0</v>
      </c>
      <c r="F57" s="15">
        <v>0.1</v>
      </c>
    </row>
    <row r="58" spans="1:6" ht="27.6" hidden="1">
      <c r="A58" s="6" t="s">
        <v>19</v>
      </c>
      <c r="B58" s="12" t="s">
        <v>44</v>
      </c>
      <c r="C58" s="12" t="s">
        <v>20</v>
      </c>
      <c r="D58" s="12"/>
      <c r="E58" s="15">
        <f>E59+E61+E63</f>
        <v>255.2</v>
      </c>
      <c r="F58" s="15">
        <f>F59+F61+F63</f>
        <v>255.2</v>
      </c>
    </row>
    <row r="59" spans="1:6" ht="27.6" hidden="1">
      <c r="A59" s="6" t="s">
        <v>354</v>
      </c>
      <c r="B59" s="12" t="s">
        <v>44</v>
      </c>
      <c r="C59" s="12" t="s">
        <v>48</v>
      </c>
      <c r="D59" s="12"/>
      <c r="E59" s="15">
        <f t="shared" ref="E59:F59" si="6">E60</f>
        <v>61.8</v>
      </c>
      <c r="F59" s="15">
        <f t="shared" si="6"/>
        <v>61.8</v>
      </c>
    </row>
    <row r="60" spans="1:6" ht="27.6" hidden="1">
      <c r="A60" s="6" t="s">
        <v>22</v>
      </c>
      <c r="B60" s="12" t="s">
        <v>44</v>
      </c>
      <c r="C60" s="12" t="s">
        <v>48</v>
      </c>
      <c r="D60" s="12" t="s">
        <v>23</v>
      </c>
      <c r="E60" s="15">
        <v>61.8</v>
      </c>
      <c r="F60" s="15">
        <v>61.8</v>
      </c>
    </row>
    <row r="61" spans="1:6" ht="69" hidden="1">
      <c r="A61" s="6" t="s">
        <v>352</v>
      </c>
      <c r="B61" s="12" t="s">
        <v>44</v>
      </c>
      <c r="C61" s="12" t="s">
        <v>21</v>
      </c>
      <c r="D61" s="12"/>
      <c r="E61" s="15">
        <f>E62</f>
        <v>32.700000000000003</v>
      </c>
      <c r="F61" s="15">
        <f>F62</f>
        <v>32.700000000000003</v>
      </c>
    </row>
    <row r="62" spans="1:6" ht="27.6" hidden="1">
      <c r="A62" s="6" t="s">
        <v>22</v>
      </c>
      <c r="B62" s="12" t="s">
        <v>44</v>
      </c>
      <c r="C62" s="12" t="s">
        <v>21</v>
      </c>
      <c r="D62" s="12" t="s">
        <v>23</v>
      </c>
      <c r="E62" s="15">
        <v>32.700000000000003</v>
      </c>
      <c r="F62" s="15">
        <v>32.700000000000003</v>
      </c>
    </row>
    <row r="63" spans="1:6" ht="41.4" hidden="1">
      <c r="A63" s="30" t="s">
        <v>436</v>
      </c>
      <c r="B63" s="16" t="s">
        <v>44</v>
      </c>
      <c r="C63" s="16" t="s">
        <v>437</v>
      </c>
      <c r="D63" s="16"/>
      <c r="E63" s="15">
        <f>E64</f>
        <v>160.69999999999999</v>
      </c>
      <c r="F63" s="15">
        <f>F64</f>
        <v>160.69999999999999</v>
      </c>
    </row>
    <row r="64" spans="1:6" ht="55.2" hidden="1">
      <c r="A64" s="30" t="s">
        <v>438</v>
      </c>
      <c r="B64" s="16" t="s">
        <v>44</v>
      </c>
      <c r="C64" s="16" t="s">
        <v>437</v>
      </c>
      <c r="D64" s="16" t="s">
        <v>14</v>
      </c>
      <c r="E64" s="15">
        <v>160.69999999999999</v>
      </c>
      <c r="F64" s="15">
        <v>160.69999999999999</v>
      </c>
    </row>
    <row r="65" spans="1:6" hidden="1">
      <c r="A65" s="6" t="s">
        <v>24</v>
      </c>
      <c r="B65" s="12" t="s">
        <v>44</v>
      </c>
      <c r="C65" s="12" t="s">
        <v>25</v>
      </c>
      <c r="D65" s="12"/>
      <c r="E65" s="15">
        <f>E66+E67</f>
        <v>1635.1</v>
      </c>
      <c r="F65" s="15">
        <f>F66+F67</f>
        <v>1635.1</v>
      </c>
    </row>
    <row r="66" spans="1:6" ht="55.2" hidden="1">
      <c r="A66" s="6" t="s">
        <v>13</v>
      </c>
      <c r="B66" s="12" t="s">
        <v>44</v>
      </c>
      <c r="C66" s="12" t="s">
        <v>25</v>
      </c>
      <c r="D66" s="12" t="s">
        <v>14</v>
      </c>
      <c r="E66" s="15">
        <v>1573.1</v>
      </c>
      <c r="F66" s="15">
        <v>1573.1</v>
      </c>
    </row>
    <row r="67" spans="1:6" ht="27.6" hidden="1">
      <c r="A67" s="6" t="s">
        <v>22</v>
      </c>
      <c r="B67" s="12" t="s">
        <v>44</v>
      </c>
      <c r="C67" s="12" t="s">
        <v>25</v>
      </c>
      <c r="D67" s="12" t="s">
        <v>23</v>
      </c>
      <c r="E67" s="15">
        <v>62</v>
      </c>
      <c r="F67" s="15">
        <v>62</v>
      </c>
    </row>
    <row r="68" spans="1:6" s="4" customFormat="1" hidden="1">
      <c r="A68" s="29" t="s">
        <v>49</v>
      </c>
      <c r="B68" s="13" t="s">
        <v>50</v>
      </c>
      <c r="C68" s="13"/>
      <c r="D68" s="13"/>
      <c r="E68" s="14">
        <f t="shared" ref="E68:F69" si="7">E69</f>
        <v>243</v>
      </c>
      <c r="F68" s="14">
        <f t="shared" si="7"/>
        <v>243</v>
      </c>
    </row>
    <row r="69" spans="1:6" hidden="1">
      <c r="A69" s="6" t="s">
        <v>24</v>
      </c>
      <c r="B69" s="12" t="s">
        <v>50</v>
      </c>
      <c r="C69" s="12" t="s">
        <v>25</v>
      </c>
      <c r="D69" s="12"/>
      <c r="E69" s="15">
        <f t="shared" si="7"/>
        <v>243</v>
      </c>
      <c r="F69" s="15">
        <f t="shared" si="7"/>
        <v>243</v>
      </c>
    </row>
    <row r="70" spans="1:6" hidden="1">
      <c r="A70" s="6" t="s">
        <v>26</v>
      </c>
      <c r="B70" s="12" t="s">
        <v>50</v>
      </c>
      <c r="C70" s="12" t="s">
        <v>25</v>
      </c>
      <c r="D70" s="12" t="s">
        <v>27</v>
      </c>
      <c r="E70" s="15">
        <v>243</v>
      </c>
      <c r="F70" s="15">
        <v>243</v>
      </c>
    </row>
    <row r="71" spans="1:6" s="4" customFormat="1">
      <c r="A71" s="29" t="s">
        <v>51</v>
      </c>
      <c r="B71" s="13" t="s">
        <v>52</v>
      </c>
      <c r="C71" s="13"/>
      <c r="D71" s="13"/>
      <c r="E71" s="19">
        <f>E79+E83+E90+E96+E105+E76+E72</f>
        <v>21432.800000000003</v>
      </c>
      <c r="F71" s="19">
        <f>F79+F83+F90+F96+F105+F76+F72</f>
        <v>23196.9</v>
      </c>
    </row>
    <row r="72" spans="1:6" s="4" customFormat="1" ht="27.6">
      <c r="A72" s="30" t="s">
        <v>117</v>
      </c>
      <c r="B72" s="20" t="s">
        <v>52</v>
      </c>
      <c r="C72" s="20" t="s">
        <v>118</v>
      </c>
      <c r="D72" s="20"/>
      <c r="E72" s="15">
        <f t="shared" ref="E72:F74" si="8">E73</f>
        <v>850</v>
      </c>
      <c r="F72" s="15">
        <f t="shared" si="8"/>
        <v>750</v>
      </c>
    </row>
    <row r="73" spans="1:6" s="4" customFormat="1" ht="33" customHeight="1">
      <c r="A73" s="30" t="s">
        <v>419</v>
      </c>
      <c r="B73" s="20" t="s">
        <v>52</v>
      </c>
      <c r="C73" s="20" t="s">
        <v>421</v>
      </c>
      <c r="D73" s="20"/>
      <c r="E73" s="15">
        <f t="shared" si="8"/>
        <v>850</v>
      </c>
      <c r="F73" s="15">
        <f t="shared" si="8"/>
        <v>750</v>
      </c>
    </row>
    <row r="74" spans="1:6" s="4" customFormat="1" ht="27.6">
      <c r="A74" s="30" t="s">
        <v>420</v>
      </c>
      <c r="B74" s="20" t="s">
        <v>52</v>
      </c>
      <c r="C74" s="20" t="s">
        <v>422</v>
      </c>
      <c r="D74" s="20"/>
      <c r="E74" s="15">
        <f t="shared" si="8"/>
        <v>850</v>
      </c>
      <c r="F74" s="15">
        <f t="shared" si="8"/>
        <v>750</v>
      </c>
    </row>
    <row r="75" spans="1:6" s="4" customFormat="1" ht="41.4">
      <c r="A75" s="30" t="s">
        <v>22</v>
      </c>
      <c r="B75" s="20" t="s">
        <v>52</v>
      </c>
      <c r="C75" s="20" t="s">
        <v>422</v>
      </c>
      <c r="D75" s="20" t="s">
        <v>23</v>
      </c>
      <c r="E75" s="15">
        <v>850</v>
      </c>
      <c r="F75" s="15">
        <v>750</v>
      </c>
    </row>
    <row r="76" spans="1:6" ht="27.6" hidden="1">
      <c r="A76" s="6" t="s">
        <v>53</v>
      </c>
      <c r="B76" s="12" t="s">
        <v>52</v>
      </c>
      <c r="C76" s="12" t="s">
        <v>54</v>
      </c>
      <c r="D76" s="12"/>
      <c r="E76" s="15">
        <f t="shared" ref="E76:F77" si="9">E77</f>
        <v>42.4</v>
      </c>
      <c r="F76" s="15">
        <f t="shared" si="9"/>
        <v>42.4</v>
      </c>
    </row>
    <row r="77" spans="1:6" hidden="1">
      <c r="A77" s="6" t="s">
        <v>55</v>
      </c>
      <c r="B77" s="12" t="s">
        <v>52</v>
      </c>
      <c r="C77" s="12" t="s">
        <v>56</v>
      </c>
      <c r="D77" s="12"/>
      <c r="E77" s="15">
        <f t="shared" si="9"/>
        <v>42.4</v>
      </c>
      <c r="F77" s="15">
        <f t="shared" si="9"/>
        <v>42.4</v>
      </c>
    </row>
    <row r="78" spans="1:6" ht="27.6" hidden="1">
      <c r="A78" s="6" t="s">
        <v>22</v>
      </c>
      <c r="B78" s="12" t="s">
        <v>52</v>
      </c>
      <c r="C78" s="12" t="s">
        <v>56</v>
      </c>
      <c r="D78" s="12" t="s">
        <v>23</v>
      </c>
      <c r="E78" s="15">
        <v>42.4</v>
      </c>
      <c r="F78" s="15">
        <v>42.4</v>
      </c>
    </row>
    <row r="79" spans="1:6">
      <c r="A79" s="6" t="s">
        <v>8</v>
      </c>
      <c r="B79" s="12" t="s">
        <v>52</v>
      </c>
      <c r="C79" s="12" t="s">
        <v>9</v>
      </c>
      <c r="D79" s="12"/>
      <c r="E79" s="15">
        <f t="shared" ref="E79:F81" si="10">E80</f>
        <v>562.9</v>
      </c>
      <c r="F79" s="15">
        <f t="shared" si="10"/>
        <v>611.29999999999995</v>
      </c>
    </row>
    <row r="80" spans="1:6" ht="27.6">
      <c r="A80" s="6" t="s">
        <v>10</v>
      </c>
      <c r="B80" s="12" t="s">
        <v>52</v>
      </c>
      <c r="C80" s="12" t="s">
        <v>11</v>
      </c>
      <c r="D80" s="12"/>
      <c r="E80" s="15">
        <f t="shared" si="10"/>
        <v>562.9</v>
      </c>
      <c r="F80" s="15">
        <f t="shared" si="10"/>
        <v>611.29999999999995</v>
      </c>
    </row>
    <row r="81" spans="1:6" ht="41.4">
      <c r="A81" s="6" t="s">
        <v>364</v>
      </c>
      <c r="B81" s="12" t="s">
        <v>52</v>
      </c>
      <c r="C81" s="12" t="s">
        <v>12</v>
      </c>
      <c r="D81" s="12"/>
      <c r="E81" s="15">
        <f t="shared" si="10"/>
        <v>562.9</v>
      </c>
      <c r="F81" s="15">
        <f t="shared" si="10"/>
        <v>611.29999999999995</v>
      </c>
    </row>
    <row r="82" spans="1:6" ht="41.4">
      <c r="A82" s="6" t="s">
        <v>22</v>
      </c>
      <c r="B82" s="12" t="s">
        <v>52</v>
      </c>
      <c r="C82" s="12" t="s">
        <v>12</v>
      </c>
      <c r="D82" s="12" t="s">
        <v>23</v>
      </c>
      <c r="E82" s="15">
        <v>562.9</v>
      </c>
      <c r="F82" s="15">
        <v>611.29999999999995</v>
      </c>
    </row>
    <row r="83" spans="1:6" ht="41.4">
      <c r="A83" s="6" t="s">
        <v>57</v>
      </c>
      <c r="B83" s="12" t="s">
        <v>52</v>
      </c>
      <c r="C83" s="12" t="s">
        <v>58</v>
      </c>
      <c r="D83" s="12"/>
      <c r="E83" s="15">
        <f>E84</f>
        <v>3848.4</v>
      </c>
      <c r="F83" s="15">
        <f>F84</f>
        <v>3844.2000000000003</v>
      </c>
    </row>
    <row r="84" spans="1:6" ht="41.4">
      <c r="A84" s="6" t="s">
        <v>59</v>
      </c>
      <c r="B84" s="12" t="s">
        <v>52</v>
      </c>
      <c r="C84" s="12" t="s">
        <v>60</v>
      </c>
      <c r="D84" s="12"/>
      <c r="E84" s="15">
        <f>E85+E87</f>
        <v>3848.4</v>
      </c>
      <c r="F84" s="15">
        <f>F85+F87</f>
        <v>3844.2000000000003</v>
      </c>
    </row>
    <row r="85" spans="1:6" hidden="1">
      <c r="A85" s="6" t="s">
        <v>61</v>
      </c>
      <c r="B85" s="12" t="s">
        <v>52</v>
      </c>
      <c r="C85" s="12" t="s">
        <v>62</v>
      </c>
      <c r="D85" s="12"/>
      <c r="E85" s="15">
        <f>E86</f>
        <v>0.1</v>
      </c>
      <c r="F85" s="15">
        <v>0.1</v>
      </c>
    </row>
    <row r="86" spans="1:6" ht="27.6" hidden="1">
      <c r="A86" s="6" t="s">
        <v>63</v>
      </c>
      <c r="B86" s="12" t="s">
        <v>52</v>
      </c>
      <c r="C86" s="12" t="s">
        <v>62</v>
      </c>
      <c r="D86" s="12" t="s">
        <v>64</v>
      </c>
      <c r="E86" s="15">
        <v>0.1</v>
      </c>
      <c r="F86" s="15">
        <v>0.1</v>
      </c>
    </row>
    <row r="87" spans="1:6" ht="27.6">
      <c r="A87" s="6" t="s">
        <v>65</v>
      </c>
      <c r="B87" s="12" t="s">
        <v>52</v>
      </c>
      <c r="C87" s="12" t="s">
        <v>66</v>
      </c>
      <c r="D87" s="12"/>
      <c r="E87" s="15">
        <f>E88+E89</f>
        <v>3848.3</v>
      </c>
      <c r="F87" s="15">
        <f>F88+F89</f>
        <v>3844.1000000000004</v>
      </c>
    </row>
    <row r="88" spans="1:6" ht="55.2" hidden="1">
      <c r="A88" s="6" t="s">
        <v>13</v>
      </c>
      <c r="B88" s="12" t="s">
        <v>52</v>
      </c>
      <c r="C88" s="12" t="s">
        <v>66</v>
      </c>
      <c r="D88" s="12" t="s">
        <v>14</v>
      </c>
      <c r="E88" s="15">
        <v>3582.8</v>
      </c>
      <c r="F88" s="15">
        <v>3582.8</v>
      </c>
    </row>
    <row r="89" spans="1:6" ht="41.4">
      <c r="A89" s="6" t="s">
        <v>22</v>
      </c>
      <c r="B89" s="12" t="s">
        <v>52</v>
      </c>
      <c r="C89" s="12" t="s">
        <v>66</v>
      </c>
      <c r="D89" s="12" t="s">
        <v>23</v>
      </c>
      <c r="E89" s="15">
        <v>265.5</v>
      </c>
      <c r="F89" s="15">
        <v>261.3</v>
      </c>
    </row>
    <row r="90" spans="1:6" hidden="1">
      <c r="A90" s="6" t="s">
        <v>17</v>
      </c>
      <c r="B90" s="12" t="s">
        <v>52</v>
      </c>
      <c r="C90" s="12" t="s">
        <v>18</v>
      </c>
      <c r="D90" s="12"/>
      <c r="E90" s="15">
        <f t="shared" ref="E90:F94" si="11">E91</f>
        <v>115</v>
      </c>
      <c r="F90" s="15">
        <f t="shared" si="11"/>
        <v>115</v>
      </c>
    </row>
    <row r="91" spans="1:6" ht="27.6" hidden="1">
      <c r="A91" s="6" t="s">
        <v>19</v>
      </c>
      <c r="B91" s="12" t="s">
        <v>52</v>
      </c>
      <c r="C91" s="12" t="s">
        <v>20</v>
      </c>
      <c r="D91" s="12"/>
      <c r="E91" s="15">
        <f>E94+E92</f>
        <v>115</v>
      </c>
      <c r="F91" s="15">
        <f>F94+F92</f>
        <v>115</v>
      </c>
    </row>
    <row r="92" spans="1:6" ht="27.6" hidden="1">
      <c r="A92" s="30" t="s">
        <v>354</v>
      </c>
      <c r="B92" s="16" t="s">
        <v>52</v>
      </c>
      <c r="C92" s="16">
        <v>1420500000</v>
      </c>
      <c r="D92" s="16"/>
      <c r="E92" s="15">
        <f t="shared" si="11"/>
        <v>100</v>
      </c>
      <c r="F92" s="15">
        <f t="shared" si="11"/>
        <v>100</v>
      </c>
    </row>
    <row r="93" spans="1:6" ht="27.6" hidden="1">
      <c r="A93" s="30" t="s">
        <v>22</v>
      </c>
      <c r="B93" s="16" t="s">
        <v>52</v>
      </c>
      <c r="C93" s="16" t="s">
        <v>48</v>
      </c>
      <c r="D93" s="16" t="s">
        <v>23</v>
      </c>
      <c r="E93" s="15">
        <v>100</v>
      </c>
      <c r="F93" s="15">
        <v>100</v>
      </c>
    </row>
    <row r="94" spans="1:6" ht="69" hidden="1">
      <c r="A94" s="6" t="s">
        <v>352</v>
      </c>
      <c r="B94" s="12" t="s">
        <v>52</v>
      </c>
      <c r="C94" s="12" t="s">
        <v>21</v>
      </c>
      <c r="D94" s="12"/>
      <c r="E94" s="15">
        <f t="shared" si="11"/>
        <v>15</v>
      </c>
      <c r="F94" s="15">
        <f t="shared" si="11"/>
        <v>15</v>
      </c>
    </row>
    <row r="95" spans="1:6" ht="27.6" hidden="1">
      <c r="A95" s="6" t="s">
        <v>22</v>
      </c>
      <c r="B95" s="12" t="s">
        <v>52</v>
      </c>
      <c r="C95" s="12" t="s">
        <v>21</v>
      </c>
      <c r="D95" s="12" t="s">
        <v>23</v>
      </c>
      <c r="E95" s="15">
        <v>15</v>
      </c>
      <c r="F95" s="15">
        <v>15</v>
      </c>
    </row>
    <row r="96" spans="1:6" ht="27.6">
      <c r="A96" s="6" t="s">
        <v>67</v>
      </c>
      <c r="B96" s="12" t="s">
        <v>52</v>
      </c>
      <c r="C96" s="12" t="s">
        <v>68</v>
      </c>
      <c r="D96" s="12"/>
      <c r="E96" s="15">
        <f>E97+E99+E101</f>
        <v>14201.2</v>
      </c>
      <c r="F96" s="15">
        <f>F97+F99+F101</f>
        <v>16078.099999999999</v>
      </c>
    </row>
    <row r="97" spans="1:6" ht="27.6">
      <c r="A97" s="6" t="s">
        <v>372</v>
      </c>
      <c r="B97" s="12" t="s">
        <v>52</v>
      </c>
      <c r="C97" s="12" t="s">
        <v>69</v>
      </c>
      <c r="D97" s="12"/>
      <c r="E97" s="15">
        <f>E98</f>
        <v>1419.6</v>
      </c>
      <c r="F97" s="15">
        <f>F98</f>
        <v>1329.6</v>
      </c>
    </row>
    <row r="98" spans="1:6" ht="41.4">
      <c r="A98" s="6" t="s">
        <v>22</v>
      </c>
      <c r="B98" s="12" t="s">
        <v>52</v>
      </c>
      <c r="C98" s="12" t="s">
        <v>69</v>
      </c>
      <c r="D98" s="12" t="s">
        <v>23</v>
      </c>
      <c r="E98" s="15">
        <v>1419.6</v>
      </c>
      <c r="F98" s="15">
        <v>1329.6</v>
      </c>
    </row>
    <row r="99" spans="1:6" ht="27.6">
      <c r="A99" s="6" t="s">
        <v>373</v>
      </c>
      <c r="B99" s="12" t="s">
        <v>52</v>
      </c>
      <c r="C99" s="12" t="s">
        <v>70</v>
      </c>
      <c r="D99" s="12"/>
      <c r="E99" s="15">
        <f>E100</f>
        <v>5476.7</v>
      </c>
      <c r="F99" s="15">
        <f>F100</f>
        <v>7409.3</v>
      </c>
    </row>
    <row r="100" spans="1:6" ht="41.4">
      <c r="A100" s="6" t="s">
        <v>22</v>
      </c>
      <c r="B100" s="12" t="s">
        <v>52</v>
      </c>
      <c r="C100" s="12" t="s">
        <v>70</v>
      </c>
      <c r="D100" s="12" t="s">
        <v>23</v>
      </c>
      <c r="E100" s="15">
        <v>5476.7</v>
      </c>
      <c r="F100" s="15">
        <v>7409.3</v>
      </c>
    </row>
    <row r="101" spans="1:6" ht="41.4">
      <c r="A101" s="6" t="s">
        <v>71</v>
      </c>
      <c r="B101" s="12" t="s">
        <v>52</v>
      </c>
      <c r="C101" s="12" t="s">
        <v>72</v>
      </c>
      <c r="D101" s="12"/>
      <c r="E101" s="15">
        <f>E102+E103+E104</f>
        <v>7304.9000000000005</v>
      </c>
      <c r="F101" s="15">
        <f>F102+F103+F104</f>
        <v>7339.2</v>
      </c>
    </row>
    <row r="102" spans="1:6" ht="82.8">
      <c r="A102" s="6" t="s">
        <v>13</v>
      </c>
      <c r="B102" s="12" t="s">
        <v>52</v>
      </c>
      <c r="C102" s="12" t="s">
        <v>72</v>
      </c>
      <c r="D102" s="12" t="s">
        <v>14</v>
      </c>
      <c r="E102" s="15">
        <v>6860.6</v>
      </c>
      <c r="F102" s="15">
        <v>6894.9</v>
      </c>
    </row>
    <row r="103" spans="1:6" ht="27.6" hidden="1">
      <c r="A103" s="6" t="s">
        <v>22</v>
      </c>
      <c r="B103" s="12" t="s">
        <v>52</v>
      </c>
      <c r="C103" s="12" t="s">
        <v>72</v>
      </c>
      <c r="D103" s="12" t="s">
        <v>23</v>
      </c>
      <c r="E103" s="15">
        <v>442.3</v>
      </c>
      <c r="F103" s="15">
        <v>442.3</v>
      </c>
    </row>
    <row r="104" spans="1:6" hidden="1">
      <c r="A104" s="6" t="s">
        <v>26</v>
      </c>
      <c r="B104" s="12" t="s">
        <v>52</v>
      </c>
      <c r="C104" s="12" t="s">
        <v>72</v>
      </c>
      <c r="D104" s="12" t="s">
        <v>27</v>
      </c>
      <c r="E104" s="15">
        <v>2</v>
      </c>
      <c r="F104" s="15">
        <v>2</v>
      </c>
    </row>
    <row r="105" spans="1:6">
      <c r="A105" s="6" t="s">
        <v>24</v>
      </c>
      <c r="B105" s="12" t="s">
        <v>52</v>
      </c>
      <c r="C105" s="12" t="s">
        <v>25</v>
      </c>
      <c r="D105" s="12"/>
      <c r="E105" s="15">
        <f>E106+E107</f>
        <v>1812.9</v>
      </c>
      <c r="F105" s="15">
        <f>F106+F107</f>
        <v>1755.9</v>
      </c>
    </row>
    <row r="106" spans="1:6" ht="41.4">
      <c r="A106" s="6" t="s">
        <v>22</v>
      </c>
      <c r="B106" s="12" t="s">
        <v>52</v>
      </c>
      <c r="C106" s="12" t="s">
        <v>25</v>
      </c>
      <c r="D106" s="12" t="s">
        <v>23</v>
      </c>
      <c r="E106" s="15">
        <v>104</v>
      </c>
      <c r="F106" s="15">
        <v>47</v>
      </c>
    </row>
    <row r="107" spans="1:6" hidden="1">
      <c r="A107" s="6" t="s">
        <v>26</v>
      </c>
      <c r="B107" s="12" t="s">
        <v>52</v>
      </c>
      <c r="C107" s="12" t="s">
        <v>25</v>
      </c>
      <c r="D107" s="12" t="s">
        <v>27</v>
      </c>
      <c r="E107" s="15">
        <v>1708.9</v>
      </c>
      <c r="F107" s="15">
        <v>1708.9</v>
      </c>
    </row>
    <row r="108" spans="1:6" s="4" customFormat="1" ht="36.6" hidden="1" customHeight="1">
      <c r="A108" s="29" t="s">
        <v>73</v>
      </c>
      <c r="B108" s="13" t="s">
        <v>74</v>
      </c>
      <c r="C108" s="13"/>
      <c r="D108" s="13"/>
      <c r="E108" s="14">
        <f>E109+E116</f>
        <v>4422</v>
      </c>
      <c r="F108" s="14">
        <f>F109+F116</f>
        <v>4422</v>
      </c>
    </row>
    <row r="109" spans="1:6" s="4" customFormat="1" ht="41.4" hidden="1">
      <c r="A109" s="29" t="s">
        <v>75</v>
      </c>
      <c r="B109" s="13" t="s">
        <v>76</v>
      </c>
      <c r="C109" s="13"/>
      <c r="D109" s="13"/>
      <c r="E109" s="14">
        <f>E110</f>
        <v>3712.1</v>
      </c>
      <c r="F109" s="14">
        <f>F110</f>
        <v>3712.1</v>
      </c>
    </row>
    <row r="110" spans="1:6" hidden="1">
      <c r="A110" s="6" t="s">
        <v>77</v>
      </c>
      <c r="B110" s="12" t="s">
        <v>76</v>
      </c>
      <c r="C110" s="12" t="s">
        <v>78</v>
      </c>
      <c r="D110" s="12"/>
      <c r="E110" s="15">
        <f>E111</f>
        <v>3712.1</v>
      </c>
      <c r="F110" s="15">
        <f>F111</f>
        <v>3712.1</v>
      </c>
    </row>
    <row r="111" spans="1:6" ht="41.4" hidden="1">
      <c r="A111" s="6" t="s">
        <v>79</v>
      </c>
      <c r="B111" s="12" t="s">
        <v>76</v>
      </c>
      <c r="C111" s="12" t="s">
        <v>80</v>
      </c>
      <c r="D111" s="12"/>
      <c r="E111" s="15">
        <f>E112+E114</f>
        <v>3712.1</v>
      </c>
      <c r="F111" s="15">
        <f>F112+F114</f>
        <v>3712.1</v>
      </c>
    </row>
    <row r="112" spans="1:6" ht="27.6" hidden="1">
      <c r="A112" s="6" t="s">
        <v>81</v>
      </c>
      <c r="B112" s="12" t="s">
        <v>76</v>
      </c>
      <c r="C112" s="12" t="s">
        <v>82</v>
      </c>
      <c r="D112" s="12"/>
      <c r="E112" s="15">
        <f>E113</f>
        <v>100</v>
      </c>
      <c r="F112" s="15">
        <f>F113</f>
        <v>100</v>
      </c>
    </row>
    <row r="113" spans="1:6" ht="27.6" hidden="1">
      <c r="A113" s="6" t="s">
        <v>83</v>
      </c>
      <c r="B113" s="12" t="s">
        <v>76</v>
      </c>
      <c r="C113" s="12" t="s">
        <v>82</v>
      </c>
      <c r="D113" s="12" t="s">
        <v>84</v>
      </c>
      <c r="E113" s="15">
        <v>100</v>
      </c>
      <c r="F113" s="15">
        <v>100</v>
      </c>
    </row>
    <row r="114" spans="1:6" hidden="1">
      <c r="A114" s="6" t="s">
        <v>85</v>
      </c>
      <c r="B114" s="12" t="s">
        <v>76</v>
      </c>
      <c r="C114" s="12" t="s">
        <v>86</v>
      </c>
      <c r="D114" s="12"/>
      <c r="E114" s="15">
        <f>E115</f>
        <v>3612.1</v>
      </c>
      <c r="F114" s="15">
        <f>F115</f>
        <v>3612.1</v>
      </c>
    </row>
    <row r="115" spans="1:6" ht="27.6" hidden="1">
      <c r="A115" s="6" t="s">
        <v>83</v>
      </c>
      <c r="B115" s="12" t="s">
        <v>76</v>
      </c>
      <c r="C115" s="12" t="s">
        <v>86</v>
      </c>
      <c r="D115" s="12" t="s">
        <v>84</v>
      </c>
      <c r="E115" s="15">
        <v>3612.1</v>
      </c>
      <c r="F115" s="15">
        <v>3612.1</v>
      </c>
    </row>
    <row r="116" spans="1:6" s="4" customFormat="1" ht="27.6" hidden="1">
      <c r="A116" s="29" t="s">
        <v>87</v>
      </c>
      <c r="B116" s="13" t="s">
        <v>88</v>
      </c>
      <c r="C116" s="13"/>
      <c r="D116" s="13"/>
      <c r="E116" s="14">
        <f>E117+E130</f>
        <v>709.9</v>
      </c>
      <c r="F116" s="14">
        <f>F117+F130</f>
        <v>709.9</v>
      </c>
    </row>
    <row r="117" spans="1:6" hidden="1">
      <c r="A117" s="6" t="s">
        <v>77</v>
      </c>
      <c r="B117" s="12" t="s">
        <v>88</v>
      </c>
      <c r="C117" s="12" t="s">
        <v>78</v>
      </c>
      <c r="D117" s="12"/>
      <c r="E117" s="15">
        <f>E118+E123</f>
        <v>673.9</v>
      </c>
      <c r="F117" s="15">
        <f>F118+F123</f>
        <v>673.9</v>
      </c>
    </row>
    <row r="118" spans="1:6" ht="41.4" hidden="1">
      <c r="A118" s="6" t="s">
        <v>79</v>
      </c>
      <c r="B118" s="12" t="s">
        <v>88</v>
      </c>
      <c r="C118" s="12" t="s">
        <v>80</v>
      </c>
      <c r="D118" s="12"/>
      <c r="E118" s="15">
        <f>E119+E121</f>
        <v>222</v>
      </c>
      <c r="F118" s="15">
        <f>F119+F121</f>
        <v>222</v>
      </c>
    </row>
    <row r="119" spans="1:6" ht="41.4" hidden="1">
      <c r="A119" s="6" t="s">
        <v>89</v>
      </c>
      <c r="B119" s="12" t="s">
        <v>88</v>
      </c>
      <c r="C119" s="12" t="s">
        <v>90</v>
      </c>
      <c r="D119" s="12"/>
      <c r="E119" s="15">
        <f t="shared" ref="E119:F121" si="12">E120</f>
        <v>208.6</v>
      </c>
      <c r="F119" s="15">
        <f t="shared" si="12"/>
        <v>208.6</v>
      </c>
    </row>
    <row r="120" spans="1:6" ht="27.6" hidden="1">
      <c r="A120" s="6" t="s">
        <v>83</v>
      </c>
      <c r="B120" s="12" t="s">
        <v>88</v>
      </c>
      <c r="C120" s="12" t="s">
        <v>90</v>
      </c>
      <c r="D120" s="12" t="s">
        <v>84</v>
      </c>
      <c r="E120" s="15">
        <v>208.6</v>
      </c>
      <c r="F120" s="15">
        <v>208.6</v>
      </c>
    </row>
    <row r="121" spans="1:6" ht="41.4" hidden="1">
      <c r="A121" s="30" t="s">
        <v>423</v>
      </c>
      <c r="B121" s="20" t="s">
        <v>88</v>
      </c>
      <c r="C121" s="20" t="s">
        <v>424</v>
      </c>
      <c r="D121" s="20"/>
      <c r="E121" s="15">
        <f t="shared" si="12"/>
        <v>13.4</v>
      </c>
      <c r="F121" s="15">
        <f t="shared" si="12"/>
        <v>13.4</v>
      </c>
    </row>
    <row r="122" spans="1:6" ht="27.6" hidden="1">
      <c r="A122" s="30" t="s">
        <v>83</v>
      </c>
      <c r="B122" s="20" t="s">
        <v>88</v>
      </c>
      <c r="C122" s="20" t="s">
        <v>424</v>
      </c>
      <c r="D122" s="20" t="s">
        <v>84</v>
      </c>
      <c r="E122" s="15">
        <v>13.4</v>
      </c>
      <c r="F122" s="15">
        <v>13.4</v>
      </c>
    </row>
    <row r="123" spans="1:6" hidden="1">
      <c r="A123" s="6" t="s">
        <v>91</v>
      </c>
      <c r="B123" s="12" t="s">
        <v>88</v>
      </c>
      <c r="C123" s="12" t="s">
        <v>92</v>
      </c>
      <c r="D123" s="12"/>
      <c r="E123" s="15">
        <f>E124+E126+E129</f>
        <v>451.9</v>
      </c>
      <c r="F123" s="15">
        <f>F124+F126+F129</f>
        <v>451.9</v>
      </c>
    </row>
    <row r="124" spans="1:6" ht="27.6" hidden="1">
      <c r="A124" s="6" t="s">
        <v>93</v>
      </c>
      <c r="B124" s="12" t="s">
        <v>88</v>
      </c>
      <c r="C124" s="12" t="s">
        <v>94</v>
      </c>
      <c r="D124" s="12"/>
      <c r="E124" s="15">
        <f t="shared" ref="E124:F124" si="13">E125</f>
        <v>50</v>
      </c>
      <c r="F124" s="15">
        <f t="shared" si="13"/>
        <v>50</v>
      </c>
    </row>
    <row r="125" spans="1:6" ht="27.6" hidden="1">
      <c r="A125" s="6" t="s">
        <v>83</v>
      </c>
      <c r="B125" s="12" t="s">
        <v>88</v>
      </c>
      <c r="C125" s="12" t="s">
        <v>94</v>
      </c>
      <c r="D125" s="12" t="s">
        <v>84</v>
      </c>
      <c r="E125" s="15">
        <v>50</v>
      </c>
      <c r="F125" s="15">
        <v>50</v>
      </c>
    </row>
    <row r="126" spans="1:6" ht="27.6" hidden="1">
      <c r="A126" s="6" t="s">
        <v>95</v>
      </c>
      <c r="B126" s="12" t="s">
        <v>88</v>
      </c>
      <c r="C126" s="12" t="s">
        <v>96</v>
      </c>
      <c r="D126" s="12"/>
      <c r="E126" s="15">
        <f>E127</f>
        <v>20</v>
      </c>
      <c r="F126" s="15">
        <f>F127</f>
        <v>20</v>
      </c>
    </row>
    <row r="127" spans="1:6" ht="27.6" hidden="1">
      <c r="A127" s="6" t="s">
        <v>22</v>
      </c>
      <c r="B127" s="12" t="s">
        <v>88</v>
      </c>
      <c r="C127" s="12" t="s">
        <v>96</v>
      </c>
      <c r="D127" s="12" t="s">
        <v>23</v>
      </c>
      <c r="E127" s="15">
        <v>20</v>
      </c>
      <c r="F127" s="15">
        <v>20</v>
      </c>
    </row>
    <row r="128" spans="1:6" ht="27.6" hidden="1">
      <c r="A128" s="6" t="s">
        <v>97</v>
      </c>
      <c r="B128" s="12" t="s">
        <v>88</v>
      </c>
      <c r="C128" s="12" t="s">
        <v>98</v>
      </c>
      <c r="D128" s="12"/>
      <c r="E128" s="15">
        <f>E129</f>
        <v>381.9</v>
      </c>
      <c r="F128" s="15">
        <f>F129</f>
        <v>381.9</v>
      </c>
    </row>
    <row r="129" spans="1:6" ht="27.6" hidden="1">
      <c r="A129" s="6" t="s">
        <v>83</v>
      </c>
      <c r="B129" s="12" t="s">
        <v>88</v>
      </c>
      <c r="C129" s="12" t="s">
        <v>98</v>
      </c>
      <c r="D129" s="12" t="s">
        <v>84</v>
      </c>
      <c r="E129" s="15">
        <v>381.9</v>
      </c>
      <c r="F129" s="15">
        <v>381.9</v>
      </c>
    </row>
    <row r="130" spans="1:6" ht="27.6" hidden="1">
      <c r="A130" s="6" t="s">
        <v>99</v>
      </c>
      <c r="B130" s="12" t="s">
        <v>88</v>
      </c>
      <c r="C130" s="12" t="s">
        <v>100</v>
      </c>
      <c r="D130" s="12"/>
      <c r="E130" s="15">
        <f>E131+E133</f>
        <v>36</v>
      </c>
      <c r="F130" s="15">
        <f>F131+F133</f>
        <v>36</v>
      </c>
    </row>
    <row r="131" spans="1:6" ht="27.6" hidden="1">
      <c r="A131" s="6" t="s">
        <v>101</v>
      </c>
      <c r="B131" s="12" t="s">
        <v>88</v>
      </c>
      <c r="C131" s="12" t="s">
        <v>102</v>
      </c>
      <c r="D131" s="12"/>
      <c r="E131" s="15">
        <f t="shared" ref="E131:F131" si="14">E132</f>
        <v>26</v>
      </c>
      <c r="F131" s="15">
        <f t="shared" si="14"/>
        <v>26</v>
      </c>
    </row>
    <row r="132" spans="1:6" ht="27.6" hidden="1">
      <c r="A132" s="6" t="s">
        <v>22</v>
      </c>
      <c r="B132" s="12" t="s">
        <v>88</v>
      </c>
      <c r="C132" s="12" t="s">
        <v>102</v>
      </c>
      <c r="D132" s="12" t="s">
        <v>23</v>
      </c>
      <c r="E132" s="15">
        <v>26</v>
      </c>
      <c r="F132" s="15">
        <v>26</v>
      </c>
    </row>
    <row r="133" spans="1:6" ht="27.6" hidden="1">
      <c r="A133" s="6" t="s">
        <v>103</v>
      </c>
      <c r="B133" s="12" t="s">
        <v>88</v>
      </c>
      <c r="C133" s="12" t="s">
        <v>104</v>
      </c>
      <c r="D133" s="12"/>
      <c r="E133" s="15">
        <f>E134</f>
        <v>10</v>
      </c>
      <c r="F133" s="15">
        <f>F134</f>
        <v>10</v>
      </c>
    </row>
    <row r="134" spans="1:6" ht="27.6" hidden="1">
      <c r="A134" s="6" t="s">
        <v>22</v>
      </c>
      <c r="B134" s="12" t="s">
        <v>88</v>
      </c>
      <c r="C134" s="12" t="s">
        <v>104</v>
      </c>
      <c r="D134" s="12" t="s">
        <v>23</v>
      </c>
      <c r="E134" s="15">
        <v>10</v>
      </c>
      <c r="F134" s="15">
        <v>10</v>
      </c>
    </row>
    <row r="135" spans="1:6" s="4" customFormat="1">
      <c r="A135" s="29" t="s">
        <v>105</v>
      </c>
      <c r="B135" s="13" t="s">
        <v>106</v>
      </c>
      <c r="C135" s="13"/>
      <c r="D135" s="13"/>
      <c r="E135" s="14">
        <f>E136+E141+E158</f>
        <v>128521.29999999999</v>
      </c>
      <c r="F135" s="14">
        <f>F136+F141+F158</f>
        <v>127587.7</v>
      </c>
    </row>
    <row r="136" spans="1:6" s="4" customFormat="1" hidden="1">
      <c r="A136" s="29" t="s">
        <v>107</v>
      </c>
      <c r="B136" s="13" t="s">
        <v>108</v>
      </c>
      <c r="C136" s="13"/>
      <c r="D136" s="13"/>
      <c r="E136" s="14">
        <f t="shared" ref="E136:F139" si="15">E137</f>
        <v>900</v>
      </c>
      <c r="F136" s="14">
        <f t="shared" si="15"/>
        <v>900</v>
      </c>
    </row>
    <row r="137" spans="1:6" hidden="1">
      <c r="A137" s="6" t="s">
        <v>109</v>
      </c>
      <c r="B137" s="12" t="s">
        <v>108</v>
      </c>
      <c r="C137" s="12" t="s">
        <v>110</v>
      </c>
      <c r="D137" s="12"/>
      <c r="E137" s="15">
        <f t="shared" si="15"/>
        <v>900</v>
      </c>
      <c r="F137" s="15">
        <f t="shared" si="15"/>
        <v>900</v>
      </c>
    </row>
    <row r="138" spans="1:6" ht="27.6" hidden="1">
      <c r="A138" s="6" t="s">
        <v>111</v>
      </c>
      <c r="B138" s="12" t="s">
        <v>108</v>
      </c>
      <c r="C138" s="12" t="s">
        <v>112</v>
      </c>
      <c r="D138" s="12"/>
      <c r="E138" s="15">
        <f t="shared" si="15"/>
        <v>900</v>
      </c>
      <c r="F138" s="15">
        <f t="shared" si="15"/>
        <v>900</v>
      </c>
    </row>
    <row r="139" spans="1:6" ht="27.6" hidden="1">
      <c r="A139" s="6" t="s">
        <v>113</v>
      </c>
      <c r="B139" s="12" t="s">
        <v>108</v>
      </c>
      <c r="C139" s="12" t="s">
        <v>114</v>
      </c>
      <c r="D139" s="12"/>
      <c r="E139" s="15">
        <f t="shared" si="15"/>
        <v>900</v>
      </c>
      <c r="F139" s="15">
        <f t="shared" si="15"/>
        <v>900</v>
      </c>
    </row>
    <row r="140" spans="1:6" hidden="1">
      <c r="A140" s="6" t="s">
        <v>26</v>
      </c>
      <c r="B140" s="12" t="s">
        <v>108</v>
      </c>
      <c r="C140" s="12" t="s">
        <v>114</v>
      </c>
      <c r="D140" s="12" t="s">
        <v>27</v>
      </c>
      <c r="E140" s="15">
        <v>900</v>
      </c>
      <c r="F140" s="15">
        <v>900</v>
      </c>
    </row>
    <row r="141" spans="1:6" s="4" customFormat="1">
      <c r="A141" s="29" t="s">
        <v>115</v>
      </c>
      <c r="B141" s="13" t="s">
        <v>116</v>
      </c>
      <c r="C141" s="13"/>
      <c r="D141" s="13"/>
      <c r="E141" s="14">
        <f t="shared" ref="E141:F142" si="16">E142</f>
        <v>127601.29999999999</v>
      </c>
      <c r="F141" s="14">
        <f t="shared" si="16"/>
        <v>126667.7</v>
      </c>
    </row>
    <row r="142" spans="1:6" ht="27.6">
      <c r="A142" s="6" t="s">
        <v>117</v>
      </c>
      <c r="B142" s="12" t="s">
        <v>116</v>
      </c>
      <c r="C142" s="12" t="s">
        <v>118</v>
      </c>
      <c r="D142" s="12"/>
      <c r="E142" s="15">
        <f t="shared" si="16"/>
        <v>127601.29999999999</v>
      </c>
      <c r="F142" s="15">
        <f t="shared" si="16"/>
        <v>126667.7</v>
      </c>
    </row>
    <row r="143" spans="1:6" ht="55.2">
      <c r="A143" s="6" t="s">
        <v>119</v>
      </c>
      <c r="B143" s="12" t="s">
        <v>116</v>
      </c>
      <c r="C143" s="12" t="s">
        <v>120</v>
      </c>
      <c r="D143" s="12"/>
      <c r="E143" s="15">
        <f>E144+E146+E148+E150+E152+E154</f>
        <v>127601.29999999999</v>
      </c>
      <c r="F143" s="15">
        <f>F144+F146+F148+F150+F152+F154+F156</f>
        <v>126667.7</v>
      </c>
    </row>
    <row r="144" spans="1:6" ht="41.4">
      <c r="A144" s="6" t="s">
        <v>121</v>
      </c>
      <c r="B144" s="12" t="s">
        <v>116</v>
      </c>
      <c r="C144" s="12" t="s">
        <v>122</v>
      </c>
      <c r="D144" s="12"/>
      <c r="E144" s="15">
        <f>E145</f>
        <v>38857.1</v>
      </c>
      <c r="F144" s="15">
        <f>F145</f>
        <v>37945</v>
      </c>
    </row>
    <row r="145" spans="1:6" ht="41.4">
      <c r="A145" s="6" t="s">
        <v>63</v>
      </c>
      <c r="B145" s="12" t="s">
        <v>116</v>
      </c>
      <c r="C145" s="12" t="s">
        <v>122</v>
      </c>
      <c r="D145" s="12" t="s">
        <v>64</v>
      </c>
      <c r="E145" s="15">
        <v>38857.1</v>
      </c>
      <c r="F145" s="15">
        <v>37945</v>
      </c>
    </row>
    <row r="146" spans="1:6" ht="27.6">
      <c r="A146" s="6" t="s">
        <v>123</v>
      </c>
      <c r="B146" s="12" t="s">
        <v>116</v>
      </c>
      <c r="C146" s="12" t="s">
        <v>124</v>
      </c>
      <c r="D146" s="12"/>
      <c r="E146" s="15">
        <f>E147</f>
        <v>23387.1</v>
      </c>
      <c r="F146" s="15">
        <f>F147</f>
        <v>23582.1</v>
      </c>
    </row>
    <row r="147" spans="1:6" ht="41.4">
      <c r="A147" s="6" t="s">
        <v>22</v>
      </c>
      <c r="B147" s="12" t="s">
        <v>116</v>
      </c>
      <c r="C147" s="12" t="s">
        <v>124</v>
      </c>
      <c r="D147" s="12" t="s">
        <v>23</v>
      </c>
      <c r="E147" s="15">
        <v>23387.1</v>
      </c>
      <c r="F147" s="15">
        <v>23582.1</v>
      </c>
    </row>
    <row r="148" spans="1:6" ht="41.4" hidden="1">
      <c r="A148" s="6" t="s">
        <v>432</v>
      </c>
      <c r="B148" s="12" t="s">
        <v>116</v>
      </c>
      <c r="C148" s="12" t="s">
        <v>433</v>
      </c>
      <c r="D148" s="12"/>
      <c r="E148" s="15">
        <f>E149</f>
        <v>20</v>
      </c>
      <c r="F148" s="15">
        <f>F149</f>
        <v>20</v>
      </c>
    </row>
    <row r="149" spans="1:6" ht="27.6" hidden="1">
      <c r="A149" s="6" t="s">
        <v>22</v>
      </c>
      <c r="B149" s="12" t="s">
        <v>116</v>
      </c>
      <c r="C149" s="12" t="s">
        <v>433</v>
      </c>
      <c r="D149" s="12" t="s">
        <v>23</v>
      </c>
      <c r="E149" s="15">
        <v>20</v>
      </c>
      <c r="F149" s="15">
        <v>20</v>
      </c>
    </row>
    <row r="150" spans="1:6" ht="55.2">
      <c r="A150" s="6" t="s">
        <v>125</v>
      </c>
      <c r="B150" s="12" t="s">
        <v>116</v>
      </c>
      <c r="C150" s="12" t="s">
        <v>126</v>
      </c>
      <c r="D150" s="12"/>
      <c r="E150" s="15">
        <f>E151</f>
        <v>61380.6</v>
      </c>
      <c r="F150" s="15">
        <f>F151</f>
        <v>36414.1</v>
      </c>
    </row>
    <row r="151" spans="1:6" ht="41.4">
      <c r="A151" s="6" t="s">
        <v>22</v>
      </c>
      <c r="B151" s="12" t="s">
        <v>116</v>
      </c>
      <c r="C151" s="12" t="s">
        <v>126</v>
      </c>
      <c r="D151" s="12" t="s">
        <v>23</v>
      </c>
      <c r="E151" s="15">
        <v>61380.6</v>
      </c>
      <c r="F151" s="15">
        <v>36414.1</v>
      </c>
    </row>
    <row r="152" spans="1:6" ht="41.4" hidden="1">
      <c r="A152" s="6" t="s">
        <v>127</v>
      </c>
      <c r="B152" s="12" t="s">
        <v>116</v>
      </c>
      <c r="C152" s="12" t="s">
        <v>128</v>
      </c>
      <c r="D152" s="12"/>
      <c r="E152" s="15">
        <f>E153</f>
        <v>3949</v>
      </c>
      <c r="F152" s="15">
        <f>F153</f>
        <v>3949</v>
      </c>
    </row>
    <row r="153" spans="1:6" ht="27.6" hidden="1">
      <c r="A153" s="6" t="s">
        <v>22</v>
      </c>
      <c r="B153" s="12" t="s">
        <v>116</v>
      </c>
      <c r="C153" s="12" t="s">
        <v>128</v>
      </c>
      <c r="D153" s="12" t="s">
        <v>23</v>
      </c>
      <c r="E153" s="15">
        <v>3949</v>
      </c>
      <c r="F153" s="15">
        <v>3949</v>
      </c>
    </row>
    <row r="154" spans="1:6" ht="96.6" hidden="1">
      <c r="A154" s="6" t="s">
        <v>355</v>
      </c>
      <c r="B154" s="12" t="s">
        <v>116</v>
      </c>
      <c r="C154" s="12" t="s">
        <v>129</v>
      </c>
      <c r="D154" s="12"/>
      <c r="E154" s="15">
        <f>E155</f>
        <v>7.5</v>
      </c>
      <c r="F154" s="15">
        <f>F155</f>
        <v>7.5</v>
      </c>
    </row>
    <row r="155" spans="1:6" ht="27.6" hidden="1">
      <c r="A155" s="6" t="s">
        <v>22</v>
      </c>
      <c r="B155" s="12" t="s">
        <v>116</v>
      </c>
      <c r="C155" s="12" t="s">
        <v>129</v>
      </c>
      <c r="D155" s="12" t="s">
        <v>23</v>
      </c>
      <c r="E155" s="15">
        <v>7.5</v>
      </c>
      <c r="F155" s="15">
        <v>7.5</v>
      </c>
    </row>
    <row r="156" spans="1:6">
      <c r="A156" s="6" t="s">
        <v>443</v>
      </c>
      <c r="B156" s="12" t="s">
        <v>116</v>
      </c>
      <c r="C156" s="12" t="s">
        <v>444</v>
      </c>
      <c r="D156" s="12"/>
      <c r="E156" s="15">
        <f>E157</f>
        <v>0</v>
      </c>
      <c r="F156" s="15">
        <f>F157</f>
        <v>24750</v>
      </c>
    </row>
    <row r="157" spans="1:6" ht="41.4">
      <c r="A157" s="6" t="s">
        <v>22</v>
      </c>
      <c r="B157" s="12" t="s">
        <v>116</v>
      </c>
      <c r="C157" s="12" t="s">
        <v>444</v>
      </c>
      <c r="D157" s="12">
        <v>200</v>
      </c>
      <c r="E157" s="15">
        <v>0</v>
      </c>
      <c r="F157" s="15">
        <v>24750</v>
      </c>
    </row>
    <row r="158" spans="1:6" s="4" customFormat="1" hidden="1">
      <c r="A158" s="29" t="s">
        <v>130</v>
      </c>
      <c r="B158" s="13" t="s">
        <v>131</v>
      </c>
      <c r="C158" s="13"/>
      <c r="D158" s="13"/>
      <c r="E158" s="14">
        <f>E159</f>
        <v>20</v>
      </c>
      <c r="F158" s="14">
        <f>F159</f>
        <v>20</v>
      </c>
    </row>
    <row r="159" spans="1:6" ht="27.6" hidden="1">
      <c r="A159" s="6" t="s">
        <v>132</v>
      </c>
      <c r="B159" s="12" t="s">
        <v>131</v>
      </c>
      <c r="C159" s="12" t="s">
        <v>133</v>
      </c>
      <c r="D159" s="12"/>
      <c r="E159" s="15">
        <f>E160</f>
        <v>20</v>
      </c>
      <c r="F159" s="15">
        <f>F160</f>
        <v>20</v>
      </c>
    </row>
    <row r="160" spans="1:6" ht="27.6" hidden="1">
      <c r="A160" s="6" t="s">
        <v>134</v>
      </c>
      <c r="B160" s="12" t="s">
        <v>131</v>
      </c>
      <c r="C160" s="12" t="s">
        <v>135</v>
      </c>
      <c r="D160" s="12"/>
      <c r="E160" s="15">
        <f>E161+E163</f>
        <v>20</v>
      </c>
      <c r="F160" s="15">
        <f>F161+F163</f>
        <v>20</v>
      </c>
    </row>
    <row r="161" spans="1:6" ht="27.6" hidden="1">
      <c r="A161" s="6" t="s">
        <v>136</v>
      </c>
      <c r="B161" s="12" t="s">
        <v>131</v>
      </c>
      <c r="C161" s="12" t="s">
        <v>137</v>
      </c>
      <c r="D161" s="12"/>
      <c r="E161" s="15">
        <f>E162</f>
        <v>10</v>
      </c>
      <c r="F161" s="15">
        <f>F162</f>
        <v>10</v>
      </c>
    </row>
    <row r="162" spans="1:6" hidden="1">
      <c r="A162" s="6" t="s">
        <v>26</v>
      </c>
      <c r="B162" s="12" t="s">
        <v>131</v>
      </c>
      <c r="C162" s="12" t="s">
        <v>137</v>
      </c>
      <c r="D162" s="12" t="s">
        <v>27</v>
      </c>
      <c r="E162" s="15">
        <v>10</v>
      </c>
      <c r="F162" s="15">
        <v>10</v>
      </c>
    </row>
    <row r="163" spans="1:6" ht="55.2" hidden="1">
      <c r="A163" s="6" t="s">
        <v>138</v>
      </c>
      <c r="B163" s="12" t="s">
        <v>131</v>
      </c>
      <c r="C163" s="12" t="s">
        <v>139</v>
      </c>
      <c r="D163" s="12"/>
      <c r="E163" s="15">
        <f>E164</f>
        <v>10</v>
      </c>
      <c r="F163" s="15">
        <f>F164</f>
        <v>10</v>
      </c>
    </row>
    <row r="164" spans="1:6" ht="27.6" hidden="1">
      <c r="A164" s="6" t="s">
        <v>22</v>
      </c>
      <c r="B164" s="12" t="s">
        <v>131</v>
      </c>
      <c r="C164" s="12" t="s">
        <v>139</v>
      </c>
      <c r="D164" s="12" t="s">
        <v>23</v>
      </c>
      <c r="E164" s="15">
        <v>10</v>
      </c>
      <c r="F164" s="15">
        <v>10</v>
      </c>
    </row>
    <row r="165" spans="1:6" s="4" customFormat="1">
      <c r="A165" s="29" t="s">
        <v>140</v>
      </c>
      <c r="B165" s="13" t="s">
        <v>141</v>
      </c>
      <c r="C165" s="13"/>
      <c r="D165" s="13"/>
      <c r="E165" s="14">
        <f>E166+E180+E212+E252</f>
        <v>272745.69430000003</v>
      </c>
      <c r="F165" s="14">
        <f>F166+F180+F212+F252</f>
        <v>285525.19999999995</v>
      </c>
    </row>
    <row r="166" spans="1:6" s="4" customFormat="1">
      <c r="A166" s="29" t="s">
        <v>142</v>
      </c>
      <c r="B166" s="13" t="s">
        <v>143</v>
      </c>
      <c r="C166" s="13"/>
      <c r="D166" s="13"/>
      <c r="E166" s="14">
        <f t="shared" ref="E166:F167" si="17">E167</f>
        <v>5527.0999999999995</v>
      </c>
      <c r="F166" s="14">
        <f t="shared" si="17"/>
        <v>4891</v>
      </c>
    </row>
    <row r="167" spans="1:6" ht="27.6">
      <c r="A167" s="6" t="s">
        <v>117</v>
      </c>
      <c r="B167" s="12" t="s">
        <v>143</v>
      </c>
      <c r="C167" s="12" t="s">
        <v>118</v>
      </c>
      <c r="D167" s="12"/>
      <c r="E167" s="15">
        <f t="shared" si="17"/>
        <v>5527.0999999999995</v>
      </c>
      <c r="F167" s="15">
        <f t="shared" si="17"/>
        <v>4891</v>
      </c>
    </row>
    <row r="168" spans="1:6" ht="27.6">
      <c r="A168" s="6" t="s">
        <v>144</v>
      </c>
      <c r="B168" s="12" t="s">
        <v>143</v>
      </c>
      <c r="C168" s="12" t="s">
        <v>145</v>
      </c>
      <c r="D168" s="12"/>
      <c r="E168" s="15">
        <f>E169+E172+E174+E176+E178</f>
        <v>5527.0999999999995</v>
      </c>
      <c r="F168" s="15">
        <f>F169+F172+F174+F176+F178</f>
        <v>4891</v>
      </c>
    </row>
    <row r="169" spans="1:6" ht="96.6">
      <c r="A169" s="6" t="s">
        <v>146</v>
      </c>
      <c r="B169" s="12" t="s">
        <v>143</v>
      </c>
      <c r="C169" s="12" t="s">
        <v>147</v>
      </c>
      <c r="D169" s="12"/>
      <c r="E169" s="15">
        <f>E170+E171</f>
        <v>1327.1</v>
      </c>
      <c r="F169" s="15">
        <f>F170+F171</f>
        <v>1316.8000000000002</v>
      </c>
    </row>
    <row r="170" spans="1:6" ht="41.4">
      <c r="A170" s="6" t="s">
        <v>22</v>
      </c>
      <c r="B170" s="12" t="s">
        <v>143</v>
      </c>
      <c r="C170" s="12" t="s">
        <v>147</v>
      </c>
      <c r="D170" s="12" t="s">
        <v>23</v>
      </c>
      <c r="E170" s="15">
        <v>863.5</v>
      </c>
      <c r="F170" s="15">
        <v>853.2</v>
      </c>
    </row>
    <row r="171" spans="1:6" ht="27.6" hidden="1">
      <c r="A171" s="6" t="s">
        <v>63</v>
      </c>
      <c r="B171" s="12" t="s">
        <v>143</v>
      </c>
      <c r="C171" s="12" t="s">
        <v>147</v>
      </c>
      <c r="D171" s="12" t="s">
        <v>64</v>
      </c>
      <c r="E171" s="15">
        <v>463.6</v>
      </c>
      <c r="F171" s="15">
        <v>463.6</v>
      </c>
    </row>
    <row r="172" spans="1:6" ht="41.4" hidden="1">
      <c r="A172" s="6" t="s">
        <v>148</v>
      </c>
      <c r="B172" s="12" t="s">
        <v>143</v>
      </c>
      <c r="C172" s="12" t="s">
        <v>149</v>
      </c>
      <c r="D172" s="12"/>
      <c r="E172" s="15">
        <f>E173</f>
        <v>2443.1999999999998</v>
      </c>
      <c r="F172" s="15">
        <f>F173</f>
        <v>2443.1999999999998</v>
      </c>
    </row>
    <row r="173" spans="1:6" ht="27.6" hidden="1">
      <c r="A173" s="6" t="s">
        <v>22</v>
      </c>
      <c r="B173" s="12" t="s">
        <v>143</v>
      </c>
      <c r="C173" s="12" t="s">
        <v>149</v>
      </c>
      <c r="D173" s="12" t="s">
        <v>23</v>
      </c>
      <c r="E173" s="15">
        <v>2443.1999999999998</v>
      </c>
      <c r="F173" s="15">
        <v>2443.1999999999998</v>
      </c>
    </row>
    <row r="174" spans="1:6" ht="27.6">
      <c r="A174" s="6" t="s">
        <v>406</v>
      </c>
      <c r="B174" s="12" t="s">
        <v>143</v>
      </c>
      <c r="C174" s="12" t="s">
        <v>150</v>
      </c>
      <c r="D174" s="12"/>
      <c r="E174" s="15">
        <f>E175</f>
        <v>1356.8</v>
      </c>
      <c r="F174" s="15">
        <f>F175</f>
        <v>842.1</v>
      </c>
    </row>
    <row r="175" spans="1:6" ht="41.4">
      <c r="A175" s="6" t="s">
        <v>22</v>
      </c>
      <c r="B175" s="12" t="s">
        <v>143</v>
      </c>
      <c r="C175" s="12" t="s">
        <v>150</v>
      </c>
      <c r="D175" s="12" t="s">
        <v>23</v>
      </c>
      <c r="E175" s="15">
        <v>1356.8</v>
      </c>
      <c r="F175" s="15">
        <v>842.1</v>
      </c>
    </row>
    <row r="176" spans="1:6" ht="55.2" hidden="1">
      <c r="A176" s="6" t="s">
        <v>151</v>
      </c>
      <c r="B176" s="12" t="s">
        <v>143</v>
      </c>
      <c r="C176" s="12" t="s">
        <v>152</v>
      </c>
      <c r="D176" s="12"/>
      <c r="E176" s="15">
        <f>E177</f>
        <v>20</v>
      </c>
      <c r="F176" s="15">
        <f>F177</f>
        <v>20</v>
      </c>
    </row>
    <row r="177" spans="1:6" ht="27.6" hidden="1">
      <c r="A177" s="6" t="s">
        <v>22</v>
      </c>
      <c r="B177" s="12" t="s">
        <v>143</v>
      </c>
      <c r="C177" s="12" t="s">
        <v>152</v>
      </c>
      <c r="D177" s="12" t="s">
        <v>23</v>
      </c>
      <c r="E177" s="15">
        <v>20</v>
      </c>
      <c r="F177" s="15">
        <v>20</v>
      </c>
    </row>
    <row r="178" spans="1:6" ht="41.4">
      <c r="A178" s="6" t="s">
        <v>374</v>
      </c>
      <c r="B178" s="12" t="s">
        <v>143</v>
      </c>
      <c r="C178" s="12" t="s">
        <v>153</v>
      </c>
      <c r="D178" s="12"/>
      <c r="E178" s="15">
        <f>E179</f>
        <v>380</v>
      </c>
      <c r="F178" s="15">
        <f>F179</f>
        <v>268.89999999999998</v>
      </c>
    </row>
    <row r="179" spans="1:6" ht="41.4">
      <c r="A179" s="6" t="s">
        <v>22</v>
      </c>
      <c r="B179" s="12" t="s">
        <v>143</v>
      </c>
      <c r="C179" s="12" t="s">
        <v>153</v>
      </c>
      <c r="D179" s="12" t="s">
        <v>23</v>
      </c>
      <c r="E179" s="21">
        <v>380</v>
      </c>
      <c r="F179" s="21">
        <v>268.89999999999998</v>
      </c>
    </row>
    <row r="180" spans="1:6" s="4" customFormat="1">
      <c r="A180" s="29" t="s">
        <v>154</v>
      </c>
      <c r="B180" s="13" t="s">
        <v>155</v>
      </c>
      <c r="C180" s="13"/>
      <c r="D180" s="13"/>
      <c r="E180" s="22">
        <f>E181+E202+E205</f>
        <v>65276.500000000007</v>
      </c>
      <c r="F180" s="22">
        <f>F181+F202+F205</f>
        <v>80825.699999999983</v>
      </c>
    </row>
    <row r="181" spans="1:6" ht="27.6">
      <c r="A181" s="6" t="s">
        <v>117</v>
      </c>
      <c r="B181" s="12" t="s">
        <v>155</v>
      </c>
      <c r="C181" s="12" t="s">
        <v>118</v>
      </c>
      <c r="D181" s="12"/>
      <c r="E181" s="23">
        <f>E182</f>
        <v>54575.600000000006</v>
      </c>
      <c r="F181" s="23">
        <f>F182</f>
        <v>70339.299999999988</v>
      </c>
    </row>
    <row r="182" spans="1:6" ht="27.6">
      <c r="A182" s="6" t="s">
        <v>156</v>
      </c>
      <c r="B182" s="12" t="s">
        <v>155</v>
      </c>
      <c r="C182" s="12" t="s">
        <v>157</v>
      </c>
      <c r="D182" s="12"/>
      <c r="E182" s="15">
        <f>E183+E185+E188+E190+E192+E195+E198</f>
        <v>54575.600000000006</v>
      </c>
      <c r="F182" s="15">
        <f>F183+F185+F188+F190+F192+F195+F198+F200</f>
        <v>70339.299999999988</v>
      </c>
    </row>
    <row r="183" spans="1:6" ht="27.6">
      <c r="A183" s="6" t="s">
        <v>158</v>
      </c>
      <c r="B183" s="12" t="s">
        <v>155</v>
      </c>
      <c r="C183" s="12" t="s">
        <v>159</v>
      </c>
      <c r="D183" s="12"/>
      <c r="E183" s="15">
        <f>E184</f>
        <v>100</v>
      </c>
      <c r="F183" s="15">
        <f>F184</f>
        <v>0</v>
      </c>
    </row>
    <row r="184" spans="1:6" ht="41.4">
      <c r="A184" s="6" t="s">
        <v>22</v>
      </c>
      <c r="B184" s="12" t="s">
        <v>155</v>
      </c>
      <c r="C184" s="12" t="s">
        <v>159</v>
      </c>
      <c r="D184" s="12" t="s">
        <v>23</v>
      </c>
      <c r="E184" s="15">
        <v>100</v>
      </c>
      <c r="F184" s="15">
        <v>0</v>
      </c>
    </row>
    <row r="185" spans="1:6" ht="27.6">
      <c r="A185" s="6" t="s">
        <v>160</v>
      </c>
      <c r="B185" s="12" t="s">
        <v>155</v>
      </c>
      <c r="C185" s="12" t="s">
        <v>161</v>
      </c>
      <c r="D185" s="12"/>
      <c r="E185" s="15">
        <f>E186+E187</f>
        <v>22788</v>
      </c>
      <c r="F185" s="15">
        <f>F186+F187</f>
        <v>2110.5</v>
      </c>
    </row>
    <row r="186" spans="1:6" ht="41.4">
      <c r="A186" s="6" t="s">
        <v>22</v>
      </c>
      <c r="B186" s="12" t="s">
        <v>155</v>
      </c>
      <c r="C186" s="12" t="s">
        <v>161</v>
      </c>
      <c r="D186" s="12" t="s">
        <v>23</v>
      </c>
      <c r="E186" s="15">
        <v>83.5</v>
      </c>
      <c r="F186" s="15">
        <v>462</v>
      </c>
    </row>
    <row r="187" spans="1:6" ht="41.4">
      <c r="A187" s="6" t="s">
        <v>63</v>
      </c>
      <c r="B187" s="12" t="s">
        <v>155</v>
      </c>
      <c r="C187" s="12" t="s">
        <v>161</v>
      </c>
      <c r="D187" s="12" t="s">
        <v>64</v>
      </c>
      <c r="E187" s="15">
        <v>22704.5</v>
      </c>
      <c r="F187" s="15">
        <v>1648.5</v>
      </c>
    </row>
    <row r="188" spans="1:6" hidden="1">
      <c r="A188" s="6" t="s">
        <v>434</v>
      </c>
      <c r="B188" s="12" t="s">
        <v>155</v>
      </c>
      <c r="C188" s="12" t="s">
        <v>435</v>
      </c>
      <c r="D188" s="12"/>
      <c r="E188" s="15">
        <f>E189</f>
        <v>55</v>
      </c>
      <c r="F188" s="15">
        <f>F189</f>
        <v>55</v>
      </c>
    </row>
    <row r="189" spans="1:6" ht="27.6" hidden="1">
      <c r="A189" s="6" t="s">
        <v>22</v>
      </c>
      <c r="B189" s="12" t="s">
        <v>155</v>
      </c>
      <c r="C189" s="12" t="s">
        <v>435</v>
      </c>
      <c r="D189" s="12" t="s">
        <v>23</v>
      </c>
      <c r="E189" s="15">
        <v>55</v>
      </c>
      <c r="F189" s="15">
        <v>55</v>
      </c>
    </row>
    <row r="190" spans="1:6" ht="27.6">
      <c r="A190" s="6" t="s">
        <v>162</v>
      </c>
      <c r="B190" s="12" t="s">
        <v>155</v>
      </c>
      <c r="C190" s="12" t="s">
        <v>163</v>
      </c>
      <c r="D190" s="12"/>
      <c r="E190" s="15">
        <f>E191</f>
        <v>479.7</v>
      </c>
      <c r="F190" s="15">
        <f>F191</f>
        <v>4679.7</v>
      </c>
    </row>
    <row r="191" spans="1:6" ht="41.4">
      <c r="A191" s="6" t="s">
        <v>22</v>
      </c>
      <c r="B191" s="12" t="s">
        <v>155</v>
      </c>
      <c r="C191" s="12" t="s">
        <v>163</v>
      </c>
      <c r="D191" s="12" t="s">
        <v>23</v>
      </c>
      <c r="E191" s="15">
        <v>479.7</v>
      </c>
      <c r="F191" s="15">
        <v>4679.7</v>
      </c>
    </row>
    <row r="192" spans="1:6" ht="27.6">
      <c r="A192" s="6" t="s">
        <v>164</v>
      </c>
      <c r="B192" s="12" t="s">
        <v>155</v>
      </c>
      <c r="C192" s="12" t="s">
        <v>165</v>
      </c>
      <c r="D192" s="12"/>
      <c r="E192" s="15">
        <f>E193+E194</f>
        <v>8034.1</v>
      </c>
      <c r="F192" s="15">
        <f>F193</f>
        <v>8554.1</v>
      </c>
    </row>
    <row r="193" spans="1:6" ht="41.4">
      <c r="A193" s="6" t="s">
        <v>22</v>
      </c>
      <c r="B193" s="12" t="s">
        <v>155</v>
      </c>
      <c r="C193" s="12" t="s">
        <v>165</v>
      </c>
      <c r="D193" s="12" t="s">
        <v>23</v>
      </c>
      <c r="E193" s="15">
        <v>4034.1</v>
      </c>
      <c r="F193" s="15">
        <v>8554.1</v>
      </c>
    </row>
    <row r="194" spans="1:6" ht="41.4">
      <c r="A194" s="6" t="s">
        <v>63</v>
      </c>
      <c r="B194" s="12" t="s">
        <v>155</v>
      </c>
      <c r="C194" s="12" t="s">
        <v>165</v>
      </c>
      <c r="D194" s="12">
        <v>400</v>
      </c>
      <c r="E194" s="15">
        <v>4000</v>
      </c>
      <c r="F194" s="15">
        <v>0</v>
      </c>
    </row>
    <row r="195" spans="1:6" ht="41.4">
      <c r="A195" s="6" t="s">
        <v>166</v>
      </c>
      <c r="B195" s="12" t="s">
        <v>155</v>
      </c>
      <c r="C195" s="12" t="s">
        <v>167</v>
      </c>
      <c r="D195" s="12"/>
      <c r="E195" s="15">
        <f>E196+E197</f>
        <v>23018.799999999999</v>
      </c>
      <c r="F195" s="15">
        <f>F196+F197</f>
        <v>33909.9</v>
      </c>
    </row>
    <row r="196" spans="1:6" ht="27.6" hidden="1">
      <c r="A196" s="6" t="s">
        <v>22</v>
      </c>
      <c r="B196" s="12" t="s">
        <v>155</v>
      </c>
      <c r="C196" s="12" t="s">
        <v>167</v>
      </c>
      <c r="D196" s="12" t="s">
        <v>23</v>
      </c>
      <c r="E196" s="15">
        <v>20.3</v>
      </c>
      <c r="F196" s="15">
        <v>20.3</v>
      </c>
    </row>
    <row r="197" spans="1:6" ht="41.4">
      <c r="A197" s="6" t="s">
        <v>63</v>
      </c>
      <c r="B197" s="12" t="s">
        <v>155</v>
      </c>
      <c r="C197" s="12" t="s">
        <v>167</v>
      </c>
      <c r="D197" s="12" t="s">
        <v>64</v>
      </c>
      <c r="E197" s="15">
        <v>22998.5</v>
      </c>
      <c r="F197" s="15">
        <v>33889.599999999999</v>
      </c>
    </row>
    <row r="198" spans="1:6" ht="55.2">
      <c r="A198" s="6" t="s">
        <v>375</v>
      </c>
      <c r="B198" s="12" t="s">
        <v>155</v>
      </c>
      <c r="C198" s="12" t="s">
        <v>168</v>
      </c>
      <c r="D198" s="12"/>
      <c r="E198" s="15">
        <f>E199</f>
        <v>100</v>
      </c>
      <c r="F198" s="15">
        <f>F199</f>
        <v>0</v>
      </c>
    </row>
    <row r="199" spans="1:6" ht="41.4">
      <c r="A199" s="6" t="s">
        <v>22</v>
      </c>
      <c r="B199" s="12" t="s">
        <v>155</v>
      </c>
      <c r="C199" s="12" t="s">
        <v>168</v>
      </c>
      <c r="D199" s="12" t="s">
        <v>23</v>
      </c>
      <c r="E199" s="15">
        <v>100</v>
      </c>
      <c r="F199" s="15">
        <v>0</v>
      </c>
    </row>
    <row r="200" spans="1:6">
      <c r="A200" s="6" t="s">
        <v>445</v>
      </c>
      <c r="B200" s="12" t="s">
        <v>155</v>
      </c>
      <c r="C200" s="12" t="s">
        <v>446</v>
      </c>
      <c r="D200" s="12"/>
      <c r="E200" s="15">
        <f>E201</f>
        <v>0</v>
      </c>
      <c r="F200" s="15">
        <f>F201</f>
        <v>21030.1</v>
      </c>
    </row>
    <row r="201" spans="1:6" ht="41.4">
      <c r="A201" s="6" t="s">
        <v>63</v>
      </c>
      <c r="B201" s="12" t="s">
        <v>155</v>
      </c>
      <c r="C201" s="12" t="s">
        <v>446</v>
      </c>
      <c r="D201" s="12">
        <v>400</v>
      </c>
      <c r="E201" s="15">
        <v>0</v>
      </c>
      <c r="F201" s="15">
        <v>21030.1</v>
      </c>
    </row>
    <row r="202" spans="1:6" ht="27.6">
      <c r="A202" s="6" t="s">
        <v>53</v>
      </c>
      <c r="B202" s="12" t="s">
        <v>155</v>
      </c>
      <c r="C202" s="12" t="s">
        <v>54</v>
      </c>
      <c r="D202" s="12"/>
      <c r="E202" s="15">
        <f t="shared" ref="E202:F203" si="18">E203</f>
        <v>444.4</v>
      </c>
      <c r="F202" s="15">
        <f t="shared" si="18"/>
        <v>291.7</v>
      </c>
    </row>
    <row r="203" spans="1:6" ht="55.2">
      <c r="A203" s="6" t="s">
        <v>169</v>
      </c>
      <c r="B203" s="12" t="s">
        <v>155</v>
      </c>
      <c r="C203" s="12" t="s">
        <v>170</v>
      </c>
      <c r="D203" s="12"/>
      <c r="E203" s="15">
        <f t="shared" si="18"/>
        <v>444.4</v>
      </c>
      <c r="F203" s="15">
        <f t="shared" si="18"/>
        <v>291.7</v>
      </c>
    </row>
    <row r="204" spans="1:6" ht="41.4">
      <c r="A204" s="6" t="s">
        <v>22</v>
      </c>
      <c r="B204" s="12" t="s">
        <v>155</v>
      </c>
      <c r="C204" s="12" t="s">
        <v>170</v>
      </c>
      <c r="D204" s="12" t="s">
        <v>23</v>
      </c>
      <c r="E204" s="15">
        <v>444.4</v>
      </c>
      <c r="F204" s="15">
        <v>291.7</v>
      </c>
    </row>
    <row r="205" spans="1:6" ht="41.4">
      <c r="A205" s="6" t="s">
        <v>57</v>
      </c>
      <c r="B205" s="12" t="s">
        <v>155</v>
      </c>
      <c r="C205" s="12" t="s">
        <v>58</v>
      </c>
      <c r="D205" s="12"/>
      <c r="E205" s="15">
        <f>E206</f>
        <v>10256.5</v>
      </c>
      <c r="F205" s="15">
        <f>F206</f>
        <v>10194.700000000001</v>
      </c>
    </row>
    <row r="206" spans="1:6" ht="41.4">
      <c r="A206" s="6" t="s">
        <v>59</v>
      </c>
      <c r="B206" s="12" t="s">
        <v>155</v>
      </c>
      <c r="C206" s="12" t="s">
        <v>60</v>
      </c>
      <c r="D206" s="12"/>
      <c r="E206" s="15">
        <f>E207+E210</f>
        <v>10256.5</v>
      </c>
      <c r="F206" s="15">
        <f>F207+F210</f>
        <v>10194.700000000001</v>
      </c>
    </row>
    <row r="207" spans="1:6" hidden="1">
      <c r="A207" s="6" t="s">
        <v>61</v>
      </c>
      <c r="B207" s="12" t="s">
        <v>155</v>
      </c>
      <c r="C207" s="12" t="s">
        <v>62</v>
      </c>
      <c r="D207" s="12"/>
      <c r="E207" s="15">
        <f>E208+E209</f>
        <v>9756.5</v>
      </c>
      <c r="F207" s="15">
        <f>F208+F209</f>
        <v>9756.5</v>
      </c>
    </row>
    <row r="208" spans="1:6" ht="27.6" hidden="1">
      <c r="A208" s="6" t="s">
        <v>22</v>
      </c>
      <c r="B208" s="12" t="s">
        <v>155</v>
      </c>
      <c r="C208" s="12" t="s">
        <v>62</v>
      </c>
      <c r="D208" s="12" t="s">
        <v>23</v>
      </c>
      <c r="E208" s="15">
        <v>616.5</v>
      </c>
      <c r="F208" s="15">
        <v>616.5</v>
      </c>
    </row>
    <row r="209" spans="1:6" ht="27.6" hidden="1">
      <c r="A209" s="6" t="s">
        <v>63</v>
      </c>
      <c r="B209" s="12" t="s">
        <v>155</v>
      </c>
      <c r="C209" s="12" t="s">
        <v>62</v>
      </c>
      <c r="D209" s="12" t="s">
        <v>64</v>
      </c>
      <c r="E209" s="15">
        <v>9140</v>
      </c>
      <c r="F209" s="15">
        <v>9140</v>
      </c>
    </row>
    <row r="210" spans="1:6">
      <c r="A210" s="6" t="s">
        <v>407</v>
      </c>
      <c r="B210" s="12" t="s">
        <v>155</v>
      </c>
      <c r="C210" s="12" t="s">
        <v>408</v>
      </c>
      <c r="D210" s="12"/>
      <c r="E210" s="15">
        <f>E211</f>
        <v>500</v>
      </c>
      <c r="F210" s="15">
        <f>F211</f>
        <v>438.2</v>
      </c>
    </row>
    <row r="211" spans="1:6" ht="41.4">
      <c r="A211" s="6" t="s">
        <v>22</v>
      </c>
      <c r="B211" s="12" t="s">
        <v>155</v>
      </c>
      <c r="C211" s="12" t="s">
        <v>408</v>
      </c>
      <c r="D211" s="12" t="s">
        <v>23</v>
      </c>
      <c r="E211" s="21">
        <v>500</v>
      </c>
      <c r="F211" s="21">
        <v>438.2</v>
      </c>
    </row>
    <row r="212" spans="1:6" s="4" customFormat="1">
      <c r="A212" s="29" t="s">
        <v>171</v>
      </c>
      <c r="B212" s="13" t="s">
        <v>172</v>
      </c>
      <c r="C212" s="13"/>
      <c r="D212" s="13"/>
      <c r="E212" s="14">
        <f>E213+E236+E239</f>
        <v>189081.29430000001</v>
      </c>
      <c r="F212" s="14">
        <f>F213+F236+F239</f>
        <v>186862.89999999997</v>
      </c>
    </row>
    <row r="213" spans="1:6" ht="27.6">
      <c r="A213" s="6" t="s">
        <v>117</v>
      </c>
      <c r="B213" s="12" t="s">
        <v>172</v>
      </c>
      <c r="C213" s="12" t="s">
        <v>118</v>
      </c>
      <c r="D213" s="12"/>
      <c r="E213" s="15">
        <f>E214</f>
        <v>42239.5</v>
      </c>
      <c r="F213" s="15">
        <f>F214</f>
        <v>40021.199999999997</v>
      </c>
    </row>
    <row r="214" spans="1:6" ht="27.6">
      <c r="A214" s="6" t="s">
        <v>173</v>
      </c>
      <c r="B214" s="12" t="s">
        <v>172</v>
      </c>
      <c r="C214" s="12" t="s">
        <v>174</v>
      </c>
      <c r="D214" s="12"/>
      <c r="E214" s="15">
        <f>E215+E217+E219+E221+E223+E225+E228+E230+E232+E234+E226</f>
        <v>42239.5</v>
      </c>
      <c r="F214" s="15">
        <f>F215+F217+F219+F221+F223+F225+F228+F230+F232+F234+F226</f>
        <v>40021.199999999997</v>
      </c>
    </row>
    <row r="215" spans="1:6" ht="86.4" customHeight="1">
      <c r="A215" s="6" t="s">
        <v>175</v>
      </c>
      <c r="B215" s="12" t="s">
        <v>172</v>
      </c>
      <c r="C215" s="12" t="s">
        <v>176</v>
      </c>
      <c r="D215" s="12"/>
      <c r="E215" s="15">
        <f>E216</f>
        <v>6298.6</v>
      </c>
      <c r="F215" s="15">
        <f>F216</f>
        <v>5395.8</v>
      </c>
    </row>
    <row r="216" spans="1:6" ht="41.4">
      <c r="A216" s="6" t="s">
        <v>22</v>
      </c>
      <c r="B216" s="12" t="s">
        <v>172</v>
      </c>
      <c r="C216" s="12" t="s">
        <v>176</v>
      </c>
      <c r="D216" s="12" t="s">
        <v>23</v>
      </c>
      <c r="E216" s="15">
        <v>6298.6</v>
      </c>
      <c r="F216" s="15">
        <v>5395.8</v>
      </c>
    </row>
    <row r="217" spans="1:6" ht="55.2">
      <c r="A217" s="6" t="s">
        <v>177</v>
      </c>
      <c r="B217" s="12" t="s">
        <v>172</v>
      </c>
      <c r="C217" s="12" t="s">
        <v>178</v>
      </c>
      <c r="D217" s="12"/>
      <c r="E217" s="15">
        <f>E218</f>
        <v>2200</v>
      </c>
      <c r="F217" s="15">
        <f>F218</f>
        <v>2417.8000000000002</v>
      </c>
    </row>
    <row r="218" spans="1:6" ht="41.4">
      <c r="A218" s="6" t="s">
        <v>22</v>
      </c>
      <c r="B218" s="12" t="s">
        <v>172</v>
      </c>
      <c r="C218" s="12" t="s">
        <v>178</v>
      </c>
      <c r="D218" s="12" t="s">
        <v>23</v>
      </c>
      <c r="E218" s="15">
        <v>2200</v>
      </c>
      <c r="F218" s="15">
        <v>2417.8000000000002</v>
      </c>
    </row>
    <row r="219" spans="1:6" ht="27.6" hidden="1">
      <c r="A219" s="6" t="s">
        <v>179</v>
      </c>
      <c r="B219" s="12" t="s">
        <v>172</v>
      </c>
      <c r="C219" s="12" t="s">
        <v>180</v>
      </c>
      <c r="D219" s="12"/>
      <c r="E219" s="15">
        <f>E220</f>
        <v>1800</v>
      </c>
      <c r="F219" s="15">
        <f>F220</f>
        <v>1800</v>
      </c>
    </row>
    <row r="220" spans="1:6" ht="27.6" hidden="1">
      <c r="A220" s="6" t="s">
        <v>22</v>
      </c>
      <c r="B220" s="12" t="s">
        <v>172</v>
      </c>
      <c r="C220" s="12" t="s">
        <v>180</v>
      </c>
      <c r="D220" s="12" t="s">
        <v>23</v>
      </c>
      <c r="E220" s="15">
        <v>1800</v>
      </c>
      <c r="F220" s="15">
        <v>1800</v>
      </c>
    </row>
    <row r="221" spans="1:6">
      <c r="A221" s="6" t="s">
        <v>181</v>
      </c>
      <c r="B221" s="12" t="s">
        <v>172</v>
      </c>
      <c r="C221" s="12" t="s">
        <v>182</v>
      </c>
      <c r="D221" s="12"/>
      <c r="E221" s="15">
        <f>E222</f>
        <v>23137.599999999999</v>
      </c>
      <c r="F221" s="15">
        <f>F222</f>
        <v>20246.599999999999</v>
      </c>
    </row>
    <row r="222" spans="1:6" ht="41.4">
      <c r="A222" s="6" t="s">
        <v>22</v>
      </c>
      <c r="B222" s="12" t="s">
        <v>172</v>
      </c>
      <c r="C222" s="12" t="s">
        <v>182</v>
      </c>
      <c r="D222" s="12" t="s">
        <v>23</v>
      </c>
      <c r="E222" s="15">
        <v>23137.599999999999</v>
      </c>
      <c r="F222" s="15">
        <v>20246.599999999999</v>
      </c>
    </row>
    <row r="223" spans="1:6" hidden="1">
      <c r="A223" s="6" t="s">
        <v>376</v>
      </c>
      <c r="B223" s="12" t="s">
        <v>172</v>
      </c>
      <c r="C223" s="12" t="s">
        <v>183</v>
      </c>
      <c r="D223" s="12"/>
      <c r="E223" s="15">
        <f>E224</f>
        <v>1100</v>
      </c>
      <c r="F223" s="15">
        <f>F224</f>
        <v>1100</v>
      </c>
    </row>
    <row r="224" spans="1:6" ht="27.6" hidden="1">
      <c r="A224" s="6" t="s">
        <v>22</v>
      </c>
      <c r="B224" s="12" t="s">
        <v>172</v>
      </c>
      <c r="C224" s="12" t="s">
        <v>183</v>
      </c>
      <c r="D224" s="12" t="s">
        <v>23</v>
      </c>
      <c r="E224" s="15">
        <v>1100</v>
      </c>
      <c r="F224" s="15">
        <v>1100</v>
      </c>
    </row>
    <row r="225" spans="1:6" hidden="1">
      <c r="A225" s="6" t="s">
        <v>425</v>
      </c>
      <c r="B225" s="12" t="s">
        <v>172</v>
      </c>
      <c r="C225" s="12" t="s">
        <v>184</v>
      </c>
      <c r="D225" s="12"/>
      <c r="E225" s="15">
        <v>0</v>
      </c>
      <c r="F225" s="15">
        <v>0</v>
      </c>
    </row>
    <row r="226" spans="1:6" ht="41.4">
      <c r="A226" s="6" t="s">
        <v>426</v>
      </c>
      <c r="B226" s="12" t="s">
        <v>172</v>
      </c>
      <c r="C226" s="12" t="s">
        <v>184</v>
      </c>
      <c r="D226" s="12"/>
      <c r="E226" s="15">
        <f>E227</f>
        <v>5348.6</v>
      </c>
      <c r="F226" s="15">
        <f>F227</f>
        <v>7293.3</v>
      </c>
    </row>
    <row r="227" spans="1:6" ht="41.4">
      <c r="A227" s="6" t="s">
        <v>22</v>
      </c>
      <c r="B227" s="12" t="s">
        <v>172</v>
      </c>
      <c r="C227" s="12" t="s">
        <v>184</v>
      </c>
      <c r="D227" s="12" t="s">
        <v>23</v>
      </c>
      <c r="E227" s="15">
        <v>5348.6</v>
      </c>
      <c r="F227" s="15">
        <v>7293.3</v>
      </c>
    </row>
    <row r="228" spans="1:6" ht="27.6" hidden="1">
      <c r="A228" s="6" t="s">
        <v>185</v>
      </c>
      <c r="B228" s="12" t="s">
        <v>172</v>
      </c>
      <c r="C228" s="12" t="s">
        <v>186</v>
      </c>
      <c r="D228" s="12"/>
      <c r="E228" s="15">
        <f>E229</f>
        <v>1350</v>
      </c>
      <c r="F228" s="15">
        <f>F229</f>
        <v>1350</v>
      </c>
    </row>
    <row r="229" spans="1:6" ht="27.6" hidden="1">
      <c r="A229" s="6" t="s">
        <v>22</v>
      </c>
      <c r="B229" s="12" t="s">
        <v>172</v>
      </c>
      <c r="C229" s="12" t="s">
        <v>186</v>
      </c>
      <c r="D229" s="12" t="s">
        <v>23</v>
      </c>
      <c r="E229" s="15">
        <v>1350</v>
      </c>
      <c r="F229" s="15">
        <v>1350</v>
      </c>
    </row>
    <row r="230" spans="1:6" ht="45.6" customHeight="1">
      <c r="A230" s="6" t="s">
        <v>187</v>
      </c>
      <c r="B230" s="12" t="s">
        <v>172</v>
      </c>
      <c r="C230" s="12" t="s">
        <v>188</v>
      </c>
      <c r="D230" s="12"/>
      <c r="E230" s="15">
        <f>E231</f>
        <v>677.9</v>
      </c>
      <c r="F230" s="15">
        <f>F231</f>
        <v>90.9</v>
      </c>
    </row>
    <row r="231" spans="1:6" ht="41.4">
      <c r="A231" s="6" t="s">
        <v>22</v>
      </c>
      <c r="B231" s="12" t="s">
        <v>172</v>
      </c>
      <c r="C231" s="12" t="s">
        <v>188</v>
      </c>
      <c r="D231" s="12" t="s">
        <v>23</v>
      </c>
      <c r="E231" s="15">
        <v>677.9</v>
      </c>
      <c r="F231" s="15">
        <v>90.9</v>
      </c>
    </row>
    <row r="232" spans="1:6" ht="27.6" hidden="1">
      <c r="A232" s="6" t="s">
        <v>377</v>
      </c>
      <c r="B232" s="12" t="s">
        <v>172</v>
      </c>
      <c r="C232" s="12" t="s">
        <v>189</v>
      </c>
      <c r="D232" s="12"/>
      <c r="E232" s="15">
        <f>E233</f>
        <v>316.8</v>
      </c>
      <c r="F232" s="15">
        <f>F233</f>
        <v>316.8</v>
      </c>
    </row>
    <row r="233" spans="1:6" ht="27.6" hidden="1">
      <c r="A233" s="6" t="s">
        <v>22</v>
      </c>
      <c r="B233" s="12" t="s">
        <v>172</v>
      </c>
      <c r="C233" s="12" t="s">
        <v>189</v>
      </c>
      <c r="D233" s="12" t="s">
        <v>23</v>
      </c>
      <c r="E233" s="15">
        <v>316.8</v>
      </c>
      <c r="F233" s="15">
        <v>316.8</v>
      </c>
    </row>
    <row r="234" spans="1:6" hidden="1">
      <c r="A234" s="6" t="s">
        <v>378</v>
      </c>
      <c r="B234" s="12" t="s">
        <v>172</v>
      </c>
      <c r="C234" s="12" t="s">
        <v>190</v>
      </c>
      <c r="D234" s="12"/>
      <c r="E234" s="15">
        <f>E235</f>
        <v>10</v>
      </c>
      <c r="F234" s="15">
        <f>F235</f>
        <v>10</v>
      </c>
    </row>
    <row r="235" spans="1:6" ht="27.6" hidden="1">
      <c r="A235" s="6" t="s">
        <v>22</v>
      </c>
      <c r="B235" s="12" t="s">
        <v>172</v>
      </c>
      <c r="C235" s="12" t="s">
        <v>190</v>
      </c>
      <c r="D235" s="12" t="s">
        <v>23</v>
      </c>
      <c r="E235" s="15">
        <v>10</v>
      </c>
      <c r="F235" s="15">
        <v>10</v>
      </c>
    </row>
    <row r="236" spans="1:6" ht="27.6" hidden="1">
      <c r="A236" s="6" t="s">
        <v>53</v>
      </c>
      <c r="B236" s="12" t="s">
        <v>172</v>
      </c>
      <c r="C236" s="12" t="s">
        <v>54</v>
      </c>
      <c r="D236" s="12"/>
      <c r="E236" s="15">
        <f>E237</f>
        <v>259.10000000000002</v>
      </c>
      <c r="F236" s="15">
        <f>F237</f>
        <v>259.10000000000002</v>
      </c>
    </row>
    <row r="237" spans="1:6" ht="41.4" hidden="1">
      <c r="A237" s="6" t="s">
        <v>191</v>
      </c>
      <c r="B237" s="12" t="s">
        <v>172</v>
      </c>
      <c r="C237" s="12" t="s">
        <v>192</v>
      </c>
      <c r="D237" s="12"/>
      <c r="E237" s="15">
        <f>E238</f>
        <v>259.10000000000002</v>
      </c>
      <c r="F237" s="15">
        <f>F238</f>
        <v>259.10000000000002</v>
      </c>
    </row>
    <row r="238" spans="1:6" ht="27.6" hidden="1">
      <c r="A238" s="6" t="s">
        <v>22</v>
      </c>
      <c r="B238" s="12" t="s">
        <v>172</v>
      </c>
      <c r="C238" s="12" t="s">
        <v>192</v>
      </c>
      <c r="D238" s="12" t="s">
        <v>23</v>
      </c>
      <c r="E238" s="15">
        <v>259.10000000000002</v>
      </c>
      <c r="F238" s="15">
        <v>259.10000000000002</v>
      </c>
    </row>
    <row r="239" spans="1:6" ht="41.4">
      <c r="A239" s="6" t="s">
        <v>193</v>
      </c>
      <c r="B239" s="12" t="s">
        <v>172</v>
      </c>
      <c r="C239" s="12" t="s">
        <v>194</v>
      </c>
      <c r="D239" s="12"/>
      <c r="E239" s="15">
        <f>E240+E241+E244+E247</f>
        <v>146582.6943</v>
      </c>
      <c r="F239" s="15">
        <f>F240+F241+F244+F247+F249</f>
        <v>146582.59999999998</v>
      </c>
    </row>
    <row r="240" spans="1:6" ht="27.6" hidden="1">
      <c r="A240" s="6" t="s">
        <v>371</v>
      </c>
      <c r="B240" s="12" t="s">
        <v>172</v>
      </c>
      <c r="C240" s="12" t="s">
        <v>356</v>
      </c>
      <c r="D240" s="12"/>
      <c r="E240" s="15">
        <v>0</v>
      </c>
      <c r="F240" s="15">
        <v>0</v>
      </c>
    </row>
    <row r="241" spans="1:6" ht="27.6">
      <c r="A241" s="6" t="s">
        <v>414</v>
      </c>
      <c r="B241" s="12" t="s">
        <v>172</v>
      </c>
      <c r="C241" s="12" t="s">
        <v>356</v>
      </c>
      <c r="D241" s="12"/>
      <c r="E241" s="15">
        <f>E242+E243</f>
        <v>27373.294300000001</v>
      </c>
      <c r="F241" s="15">
        <f>F242+F243</f>
        <v>192.2</v>
      </c>
    </row>
    <row r="242" spans="1:6" ht="41.4">
      <c r="A242" s="6" t="s">
        <v>22</v>
      </c>
      <c r="B242" s="12" t="s">
        <v>172</v>
      </c>
      <c r="C242" s="12" t="s">
        <v>356</v>
      </c>
      <c r="D242" s="12" t="s">
        <v>23</v>
      </c>
      <c r="E242" s="15">
        <v>27373.294300000001</v>
      </c>
      <c r="F242" s="15">
        <v>192.2</v>
      </c>
    </row>
    <row r="243" spans="1:6" ht="27.6" hidden="1">
      <c r="A243" s="6" t="s">
        <v>83</v>
      </c>
      <c r="B243" s="12" t="s">
        <v>172</v>
      </c>
      <c r="C243" s="12" t="s">
        <v>356</v>
      </c>
      <c r="D243" s="12" t="s">
        <v>84</v>
      </c>
      <c r="E243" s="15">
        <v>0</v>
      </c>
      <c r="F243" s="15">
        <v>0</v>
      </c>
    </row>
    <row r="244" spans="1:6" ht="27.6">
      <c r="A244" s="6" t="s">
        <v>415</v>
      </c>
      <c r="B244" s="12" t="s">
        <v>172</v>
      </c>
      <c r="C244" s="12" t="s">
        <v>416</v>
      </c>
      <c r="D244" s="12"/>
      <c r="E244" s="15">
        <f>E246+E245</f>
        <v>115142.2</v>
      </c>
      <c r="F244" s="15">
        <f>F246+F245</f>
        <v>135.9</v>
      </c>
    </row>
    <row r="245" spans="1:6" ht="41.4">
      <c r="A245" s="6" t="s">
        <v>22</v>
      </c>
      <c r="B245" s="12" t="s">
        <v>172</v>
      </c>
      <c r="C245" s="12" t="s">
        <v>416</v>
      </c>
      <c r="D245" s="12" t="s">
        <v>23</v>
      </c>
      <c r="E245" s="15">
        <v>100000</v>
      </c>
      <c r="F245" s="15">
        <v>0</v>
      </c>
    </row>
    <row r="246" spans="1:6" ht="41.4">
      <c r="A246" s="6" t="s">
        <v>83</v>
      </c>
      <c r="B246" s="12" t="s">
        <v>172</v>
      </c>
      <c r="C246" s="12" t="s">
        <v>416</v>
      </c>
      <c r="D246" s="12" t="s">
        <v>84</v>
      </c>
      <c r="E246" s="15">
        <v>15142.2</v>
      </c>
      <c r="F246" s="15">
        <v>135.9</v>
      </c>
    </row>
    <row r="247" spans="1:6" ht="41.4" hidden="1">
      <c r="A247" s="6" t="s">
        <v>417</v>
      </c>
      <c r="B247" s="12" t="s">
        <v>172</v>
      </c>
      <c r="C247" s="12" t="s">
        <v>418</v>
      </c>
      <c r="D247" s="12"/>
      <c r="E247" s="15">
        <f>E248</f>
        <v>4067.2</v>
      </c>
      <c r="F247" s="15">
        <f>F248</f>
        <v>4067.2</v>
      </c>
    </row>
    <row r="248" spans="1:6" ht="27.6" hidden="1">
      <c r="A248" s="6" t="s">
        <v>22</v>
      </c>
      <c r="B248" s="12" t="s">
        <v>172</v>
      </c>
      <c r="C248" s="12" t="s">
        <v>418</v>
      </c>
      <c r="D248" s="12" t="s">
        <v>23</v>
      </c>
      <c r="E248" s="15">
        <v>4067.2</v>
      </c>
      <c r="F248" s="15">
        <v>4067.2</v>
      </c>
    </row>
    <row r="249" spans="1:6" ht="27.6">
      <c r="A249" s="6" t="s">
        <v>447</v>
      </c>
      <c r="B249" s="12" t="s">
        <v>172</v>
      </c>
      <c r="C249" s="12" t="s">
        <v>448</v>
      </c>
      <c r="D249" s="12"/>
      <c r="E249" s="15">
        <f>E250+E251</f>
        <v>0</v>
      </c>
      <c r="F249" s="15">
        <f>F250+F251</f>
        <v>142187.29999999999</v>
      </c>
    </row>
    <row r="250" spans="1:6" ht="41.4">
      <c r="A250" s="6" t="s">
        <v>22</v>
      </c>
      <c r="B250" s="12" t="s">
        <v>172</v>
      </c>
      <c r="C250" s="12" t="s">
        <v>448</v>
      </c>
      <c r="D250" s="12">
        <v>200</v>
      </c>
      <c r="E250" s="15">
        <v>0</v>
      </c>
      <c r="F250" s="15">
        <v>125691.7</v>
      </c>
    </row>
    <row r="251" spans="1:6" ht="41.4">
      <c r="A251" s="6" t="s">
        <v>83</v>
      </c>
      <c r="B251" s="12" t="s">
        <v>172</v>
      </c>
      <c r="C251" s="12" t="s">
        <v>448</v>
      </c>
      <c r="D251" s="12">
        <v>600</v>
      </c>
      <c r="E251" s="15">
        <v>0</v>
      </c>
      <c r="F251" s="15">
        <v>16495.599999999999</v>
      </c>
    </row>
    <row r="252" spans="1:6" s="4" customFormat="1" ht="27.6">
      <c r="A252" s="29" t="s">
        <v>195</v>
      </c>
      <c r="B252" s="13" t="s">
        <v>196</v>
      </c>
      <c r="C252" s="13"/>
      <c r="D252" s="13"/>
      <c r="E252" s="14">
        <f>E253+E263+E269</f>
        <v>12860.800000000001</v>
      </c>
      <c r="F252" s="14">
        <f>F253+F263+F269</f>
        <v>12945.6</v>
      </c>
    </row>
    <row r="253" spans="1:6" ht="27.6">
      <c r="A253" s="6" t="s">
        <v>117</v>
      </c>
      <c r="B253" s="12" t="s">
        <v>196</v>
      </c>
      <c r="C253" s="12" t="s">
        <v>118</v>
      </c>
      <c r="D253" s="12"/>
      <c r="E253" s="15">
        <f>E254+E258</f>
        <v>11805.2</v>
      </c>
      <c r="F253" s="15">
        <f>F254+F258</f>
        <v>11790</v>
      </c>
    </row>
    <row r="254" spans="1:6" ht="27.6">
      <c r="A254" s="6" t="s">
        <v>144</v>
      </c>
      <c r="B254" s="12" t="s">
        <v>196</v>
      </c>
      <c r="C254" s="12" t="s">
        <v>145</v>
      </c>
      <c r="D254" s="12"/>
      <c r="E254" s="15">
        <f>E255</f>
        <v>792.7</v>
      </c>
      <c r="F254" s="15">
        <f>F255</f>
        <v>803.4</v>
      </c>
    </row>
    <row r="255" spans="1:6" ht="27.6">
      <c r="A255" s="6" t="s">
        <v>197</v>
      </c>
      <c r="B255" s="12" t="s">
        <v>196</v>
      </c>
      <c r="C255" s="12" t="s">
        <v>198</v>
      </c>
      <c r="D255" s="12"/>
      <c r="E255" s="15">
        <f>E256+E257</f>
        <v>792.7</v>
      </c>
      <c r="F255" s="15">
        <f>F256+F257</f>
        <v>803.4</v>
      </c>
    </row>
    <row r="256" spans="1:6" ht="55.2" hidden="1">
      <c r="A256" s="6" t="s">
        <v>13</v>
      </c>
      <c r="B256" s="12" t="s">
        <v>196</v>
      </c>
      <c r="C256" s="12" t="s">
        <v>198</v>
      </c>
      <c r="D256" s="12" t="s">
        <v>14</v>
      </c>
      <c r="E256" s="15">
        <v>772.6</v>
      </c>
      <c r="F256" s="15">
        <v>772.9</v>
      </c>
    </row>
    <row r="257" spans="1:6" ht="41.4">
      <c r="A257" s="6" t="s">
        <v>22</v>
      </c>
      <c r="B257" s="12" t="s">
        <v>196</v>
      </c>
      <c r="C257" s="12" t="s">
        <v>198</v>
      </c>
      <c r="D257" s="12" t="s">
        <v>23</v>
      </c>
      <c r="E257" s="15">
        <v>20.100000000000001</v>
      </c>
      <c r="F257" s="15">
        <v>30.5</v>
      </c>
    </row>
    <row r="258" spans="1:6" ht="27.6">
      <c r="A258" s="6" t="s">
        <v>199</v>
      </c>
      <c r="B258" s="12" t="s">
        <v>196</v>
      </c>
      <c r="C258" s="12" t="s">
        <v>200</v>
      </c>
      <c r="D258" s="12"/>
      <c r="E258" s="15">
        <f>E259</f>
        <v>11012.5</v>
      </c>
      <c r="F258" s="15">
        <f>F259</f>
        <v>10986.6</v>
      </c>
    </row>
    <row r="259" spans="1:6" ht="27.6">
      <c r="A259" s="6" t="s">
        <v>201</v>
      </c>
      <c r="B259" s="12" t="s">
        <v>196</v>
      </c>
      <c r="C259" s="12" t="s">
        <v>202</v>
      </c>
      <c r="D259" s="12"/>
      <c r="E259" s="15">
        <f>E260+E261</f>
        <v>11012.5</v>
      </c>
      <c r="F259" s="15">
        <f>F260+F261+F262</f>
        <v>10986.6</v>
      </c>
    </row>
    <row r="260" spans="1:6" ht="82.8">
      <c r="A260" s="6" t="s">
        <v>13</v>
      </c>
      <c r="B260" s="12" t="s">
        <v>196</v>
      </c>
      <c r="C260" s="12" t="s">
        <v>202</v>
      </c>
      <c r="D260" s="12" t="s">
        <v>14</v>
      </c>
      <c r="E260" s="15">
        <v>10640.5</v>
      </c>
      <c r="F260" s="15">
        <v>10614.6</v>
      </c>
    </row>
    <row r="261" spans="1:6" ht="41.4">
      <c r="A261" s="6" t="s">
        <v>22</v>
      </c>
      <c r="B261" s="12" t="s">
        <v>196</v>
      </c>
      <c r="C261" s="12" t="s">
        <v>202</v>
      </c>
      <c r="D261" s="12" t="s">
        <v>23</v>
      </c>
      <c r="E261" s="15">
        <v>372</v>
      </c>
      <c r="F261" s="15">
        <v>370.8</v>
      </c>
    </row>
    <row r="262" spans="1:6">
      <c r="A262" s="6" t="s">
        <v>26</v>
      </c>
      <c r="B262" s="12" t="s">
        <v>196</v>
      </c>
      <c r="C262" s="12" t="s">
        <v>202</v>
      </c>
      <c r="D262" s="12">
        <v>800</v>
      </c>
      <c r="E262" s="15">
        <v>0</v>
      </c>
      <c r="F262" s="15">
        <v>1.2</v>
      </c>
    </row>
    <row r="263" spans="1:6" hidden="1">
      <c r="A263" s="6" t="s">
        <v>17</v>
      </c>
      <c r="B263" s="12" t="s">
        <v>196</v>
      </c>
      <c r="C263" s="12" t="s">
        <v>18</v>
      </c>
      <c r="D263" s="12"/>
      <c r="E263" s="15">
        <f t="shared" ref="E263:F267" si="19">E264</f>
        <v>56</v>
      </c>
      <c r="F263" s="15">
        <f t="shared" si="19"/>
        <v>56</v>
      </c>
    </row>
    <row r="264" spans="1:6" ht="27.6" hidden="1">
      <c r="A264" s="6" t="s">
        <v>19</v>
      </c>
      <c r="B264" s="12" t="s">
        <v>196</v>
      </c>
      <c r="C264" s="12" t="s">
        <v>20</v>
      </c>
      <c r="D264" s="12"/>
      <c r="E264" s="15">
        <f>E267+E266</f>
        <v>56</v>
      </c>
      <c r="F264" s="15">
        <f>F267+F266</f>
        <v>56</v>
      </c>
    </row>
    <row r="265" spans="1:6" ht="27.6" hidden="1">
      <c r="A265" s="6" t="s">
        <v>354</v>
      </c>
      <c r="B265" s="12" t="s">
        <v>196</v>
      </c>
      <c r="C265" s="12" t="s">
        <v>48</v>
      </c>
      <c r="D265" s="12"/>
      <c r="E265" s="15">
        <f>E266</f>
        <v>50</v>
      </c>
      <c r="F265" s="15">
        <f>F266</f>
        <v>50</v>
      </c>
    </row>
    <row r="266" spans="1:6" ht="27.6" hidden="1">
      <c r="A266" s="6" t="s">
        <v>22</v>
      </c>
      <c r="B266" s="12" t="s">
        <v>196</v>
      </c>
      <c r="C266" s="12" t="s">
        <v>48</v>
      </c>
      <c r="D266" s="12" t="s">
        <v>23</v>
      </c>
      <c r="E266" s="15">
        <v>50</v>
      </c>
      <c r="F266" s="15">
        <v>50</v>
      </c>
    </row>
    <row r="267" spans="1:6" ht="69" hidden="1">
      <c r="A267" s="6" t="s">
        <v>352</v>
      </c>
      <c r="B267" s="12" t="s">
        <v>196</v>
      </c>
      <c r="C267" s="12" t="s">
        <v>21</v>
      </c>
      <c r="D267" s="12"/>
      <c r="E267" s="15">
        <f t="shared" si="19"/>
        <v>6</v>
      </c>
      <c r="F267" s="15">
        <f t="shared" si="19"/>
        <v>6</v>
      </c>
    </row>
    <row r="268" spans="1:6" ht="27.6" hidden="1">
      <c r="A268" s="6" t="s">
        <v>22</v>
      </c>
      <c r="B268" s="12" t="s">
        <v>196</v>
      </c>
      <c r="C268" s="12" t="s">
        <v>21</v>
      </c>
      <c r="D268" s="12" t="s">
        <v>23</v>
      </c>
      <c r="E268" s="15">
        <v>6</v>
      </c>
      <c r="F268" s="15">
        <v>6</v>
      </c>
    </row>
    <row r="269" spans="1:6">
      <c r="A269" s="6" t="s">
        <v>24</v>
      </c>
      <c r="B269" s="12" t="s">
        <v>196</v>
      </c>
      <c r="C269" s="12" t="s">
        <v>25</v>
      </c>
      <c r="D269" s="12"/>
      <c r="E269" s="15">
        <f>E270</f>
        <v>999.6</v>
      </c>
      <c r="F269" s="15">
        <f>F270</f>
        <v>1099.5999999999999</v>
      </c>
    </row>
    <row r="270" spans="1:6">
      <c r="A270" s="6" t="s">
        <v>26</v>
      </c>
      <c r="B270" s="12" t="s">
        <v>196</v>
      </c>
      <c r="C270" s="12" t="s">
        <v>25</v>
      </c>
      <c r="D270" s="12" t="s">
        <v>27</v>
      </c>
      <c r="E270" s="15">
        <v>999.6</v>
      </c>
      <c r="F270" s="15">
        <v>1099.5999999999999</v>
      </c>
    </row>
    <row r="271" spans="1:6" s="4" customFormat="1">
      <c r="A271" s="29" t="s">
        <v>203</v>
      </c>
      <c r="B271" s="13" t="s">
        <v>204</v>
      </c>
      <c r="C271" s="13"/>
      <c r="D271" s="13"/>
      <c r="E271" s="14">
        <f>E272+E287+E308+E317+E330+E351</f>
        <v>1503302.7999999998</v>
      </c>
      <c r="F271" s="14">
        <f>F272+F287+F308+F317+F330+F351</f>
        <v>1519086.0999999999</v>
      </c>
    </row>
    <row r="272" spans="1:6" s="4" customFormat="1">
      <c r="A272" s="29" t="s">
        <v>205</v>
      </c>
      <c r="B272" s="13" t="s">
        <v>206</v>
      </c>
      <c r="C272" s="13"/>
      <c r="D272" s="13"/>
      <c r="E272" s="14">
        <f>E273+E281</f>
        <v>730768.8</v>
      </c>
      <c r="F272" s="14">
        <f>F273+F281</f>
        <v>739267</v>
      </c>
    </row>
    <row r="273" spans="1:6" ht="27.6">
      <c r="A273" s="6" t="s">
        <v>207</v>
      </c>
      <c r="B273" s="12" t="s">
        <v>206</v>
      </c>
      <c r="C273" s="12" t="s">
        <v>208</v>
      </c>
      <c r="D273" s="12"/>
      <c r="E273" s="15">
        <f>E274</f>
        <v>567597</v>
      </c>
      <c r="F273" s="15">
        <f>F274</f>
        <v>576029.19999999995</v>
      </c>
    </row>
    <row r="274" spans="1:6" ht="27.6">
      <c r="A274" s="6" t="s">
        <v>209</v>
      </c>
      <c r="B274" s="12" t="s">
        <v>206</v>
      </c>
      <c r="C274" s="12" t="s">
        <v>210</v>
      </c>
      <c r="D274" s="12"/>
      <c r="E274" s="15">
        <f>E275</f>
        <v>567597</v>
      </c>
      <c r="F274" s="15">
        <f>F275+F279</f>
        <v>576029.19999999995</v>
      </c>
    </row>
    <row r="275" spans="1:6" ht="55.2">
      <c r="A275" s="6" t="s">
        <v>366</v>
      </c>
      <c r="B275" s="12" t="s">
        <v>206</v>
      </c>
      <c r="C275" s="12" t="s">
        <v>211</v>
      </c>
      <c r="D275" s="12"/>
      <c r="E275" s="15">
        <f>E277+E278+E276</f>
        <v>567597</v>
      </c>
      <c r="F275" s="15">
        <f>F277+F278+F276</f>
        <v>568529.19999999995</v>
      </c>
    </row>
    <row r="276" spans="1:6" ht="41.4">
      <c r="A276" s="6" t="s">
        <v>63</v>
      </c>
      <c r="B276" s="12" t="s">
        <v>206</v>
      </c>
      <c r="C276" s="12" t="s">
        <v>211</v>
      </c>
      <c r="D276" s="12" t="s">
        <v>64</v>
      </c>
      <c r="E276" s="15">
        <v>416.6</v>
      </c>
      <c r="F276" s="15">
        <v>416.5</v>
      </c>
    </row>
    <row r="277" spans="1:6" hidden="1">
      <c r="A277" s="6" t="s">
        <v>393</v>
      </c>
      <c r="B277" s="24" t="s">
        <v>206</v>
      </c>
      <c r="C277" s="24" t="s">
        <v>211</v>
      </c>
      <c r="D277" s="24" t="s">
        <v>394</v>
      </c>
      <c r="E277" s="18">
        <v>0.1</v>
      </c>
      <c r="F277" s="18">
        <v>0.1</v>
      </c>
    </row>
    <row r="278" spans="1:6" ht="41.4">
      <c r="A278" s="6" t="s">
        <v>83</v>
      </c>
      <c r="B278" s="12" t="s">
        <v>206</v>
      </c>
      <c r="C278" s="12" t="s">
        <v>211</v>
      </c>
      <c r="D278" s="12" t="s">
        <v>84</v>
      </c>
      <c r="E278" s="15">
        <v>567180.30000000005</v>
      </c>
      <c r="F278" s="15">
        <v>568112.6</v>
      </c>
    </row>
    <row r="279" spans="1:6" ht="55.2">
      <c r="A279" s="6" t="s">
        <v>449</v>
      </c>
      <c r="B279" s="12" t="s">
        <v>206</v>
      </c>
      <c r="C279" s="12" t="s">
        <v>450</v>
      </c>
      <c r="D279" s="12"/>
      <c r="E279" s="15">
        <f>E280</f>
        <v>0</v>
      </c>
      <c r="F279" s="15">
        <f>F280</f>
        <v>7500</v>
      </c>
    </row>
    <row r="280" spans="1:6" ht="41.4">
      <c r="A280" s="6" t="s">
        <v>83</v>
      </c>
      <c r="B280" s="12" t="s">
        <v>206</v>
      </c>
      <c r="C280" s="12" t="s">
        <v>450</v>
      </c>
      <c r="D280" s="12">
        <v>600</v>
      </c>
      <c r="E280" s="15">
        <v>0</v>
      </c>
      <c r="F280" s="15">
        <v>7500</v>
      </c>
    </row>
    <row r="281" spans="1:6" ht="41.4">
      <c r="A281" s="6" t="s">
        <v>57</v>
      </c>
      <c r="B281" s="12" t="s">
        <v>206</v>
      </c>
      <c r="C281" s="12" t="s">
        <v>58</v>
      </c>
      <c r="D281" s="12"/>
      <c r="E281" s="15">
        <f>E282</f>
        <v>163171.79999999999</v>
      </c>
      <c r="F281" s="15">
        <f>F282</f>
        <v>163237.79999999999</v>
      </c>
    </row>
    <row r="282" spans="1:6" ht="41.4">
      <c r="A282" s="6" t="s">
        <v>59</v>
      </c>
      <c r="B282" s="12" t="s">
        <v>206</v>
      </c>
      <c r="C282" s="12" t="s">
        <v>60</v>
      </c>
      <c r="D282" s="12"/>
      <c r="E282" s="15">
        <f t="shared" ref="E282:F283" si="20">E283</f>
        <v>163171.79999999999</v>
      </c>
      <c r="F282" s="15">
        <f>F283+F285</f>
        <v>163237.79999999999</v>
      </c>
    </row>
    <row r="283" spans="1:6">
      <c r="A283" s="6" t="s">
        <v>61</v>
      </c>
      <c r="B283" s="12" t="s">
        <v>206</v>
      </c>
      <c r="C283" s="12" t="s">
        <v>62</v>
      </c>
      <c r="D283" s="12"/>
      <c r="E283" s="15">
        <f t="shared" si="20"/>
        <v>163171.79999999999</v>
      </c>
      <c r="F283" s="15">
        <f t="shared" si="20"/>
        <v>7291.5</v>
      </c>
    </row>
    <row r="284" spans="1:6" ht="41.4">
      <c r="A284" s="6" t="s">
        <v>63</v>
      </c>
      <c r="B284" s="12" t="s">
        <v>206</v>
      </c>
      <c r="C284" s="12" t="s">
        <v>62</v>
      </c>
      <c r="D284" s="12" t="s">
        <v>64</v>
      </c>
      <c r="E284" s="15">
        <v>163171.79999999999</v>
      </c>
      <c r="F284" s="15">
        <v>7291.5</v>
      </c>
    </row>
    <row r="285" spans="1:6" ht="55.2">
      <c r="A285" s="6" t="s">
        <v>449</v>
      </c>
      <c r="B285" s="12" t="s">
        <v>206</v>
      </c>
      <c r="C285" s="12" t="s">
        <v>451</v>
      </c>
      <c r="D285" s="12"/>
      <c r="E285" s="15">
        <f>E286</f>
        <v>0</v>
      </c>
      <c r="F285" s="15">
        <f>F286</f>
        <v>155946.29999999999</v>
      </c>
    </row>
    <row r="286" spans="1:6" ht="41.4">
      <c r="A286" s="6" t="s">
        <v>83</v>
      </c>
      <c r="B286" s="12" t="s">
        <v>206</v>
      </c>
      <c r="C286" s="12" t="s">
        <v>451</v>
      </c>
      <c r="D286" s="12">
        <v>400</v>
      </c>
      <c r="E286" s="15">
        <v>0</v>
      </c>
      <c r="F286" s="15">
        <v>155946.29999999999</v>
      </c>
    </row>
    <row r="287" spans="1:6" s="4" customFormat="1">
      <c r="A287" s="29" t="s">
        <v>212</v>
      </c>
      <c r="B287" s="13" t="s">
        <v>213</v>
      </c>
      <c r="C287" s="13"/>
      <c r="D287" s="13"/>
      <c r="E287" s="14">
        <f>E288+E304</f>
        <v>575833.30000000005</v>
      </c>
      <c r="F287" s="14">
        <f>F288+F304</f>
        <v>582511.4</v>
      </c>
    </row>
    <row r="288" spans="1:6" ht="27.6">
      <c r="A288" s="6" t="s">
        <v>207</v>
      </c>
      <c r="B288" s="12" t="s">
        <v>213</v>
      </c>
      <c r="C288" s="12" t="s">
        <v>208</v>
      </c>
      <c r="D288" s="12"/>
      <c r="E288" s="15">
        <f>E289+E301</f>
        <v>565832.30000000005</v>
      </c>
      <c r="F288" s="15">
        <f>F289+F301</f>
        <v>572510.4</v>
      </c>
    </row>
    <row r="289" spans="1:6" ht="27.6">
      <c r="A289" s="6" t="s">
        <v>214</v>
      </c>
      <c r="B289" s="12" t="s">
        <v>213</v>
      </c>
      <c r="C289" s="12" t="s">
        <v>215</v>
      </c>
      <c r="D289" s="12"/>
      <c r="E289" s="15">
        <f>E290+E292+E296</f>
        <v>561412.60000000009</v>
      </c>
      <c r="F289" s="15">
        <f>F290+F292+F296</f>
        <v>568090.70000000007</v>
      </c>
    </row>
    <row r="290" spans="1:6" ht="55.2">
      <c r="A290" s="6" t="s">
        <v>216</v>
      </c>
      <c r="B290" s="12" t="s">
        <v>213</v>
      </c>
      <c r="C290" s="12" t="s">
        <v>217</v>
      </c>
      <c r="D290" s="12"/>
      <c r="E290" s="15">
        <f>E291</f>
        <v>495127.7</v>
      </c>
      <c r="F290" s="15">
        <f>F291</f>
        <v>500061.1</v>
      </c>
    </row>
    <row r="291" spans="1:6" ht="41.4">
      <c r="A291" s="6" t="s">
        <v>83</v>
      </c>
      <c r="B291" s="12" t="s">
        <v>213</v>
      </c>
      <c r="C291" s="12" t="s">
        <v>217</v>
      </c>
      <c r="D291" s="12" t="s">
        <v>84</v>
      </c>
      <c r="E291" s="15">
        <v>495127.7</v>
      </c>
      <c r="F291" s="15">
        <v>500061.1</v>
      </c>
    </row>
    <row r="292" spans="1:6" ht="110.4">
      <c r="A292" s="6" t="s">
        <v>357</v>
      </c>
      <c r="B292" s="12" t="s">
        <v>213</v>
      </c>
      <c r="C292" s="12" t="s">
        <v>218</v>
      </c>
      <c r="D292" s="12"/>
      <c r="E292" s="15">
        <f>E293+E294+E295</f>
        <v>34116.1</v>
      </c>
      <c r="F292" s="15">
        <f>F293+F294+F295</f>
        <v>34665.299999999996</v>
      </c>
    </row>
    <row r="293" spans="1:6" ht="55.2" hidden="1">
      <c r="A293" s="6" t="s">
        <v>13</v>
      </c>
      <c r="B293" s="12" t="s">
        <v>213</v>
      </c>
      <c r="C293" s="12" t="s">
        <v>218</v>
      </c>
      <c r="D293" s="12" t="s">
        <v>14</v>
      </c>
      <c r="E293" s="15">
        <v>22440.7</v>
      </c>
      <c r="F293" s="15">
        <v>22440.7</v>
      </c>
    </row>
    <row r="294" spans="1:6" ht="41.4">
      <c r="A294" s="6" t="s">
        <v>22</v>
      </c>
      <c r="B294" s="12" t="s">
        <v>213</v>
      </c>
      <c r="C294" s="12" t="s">
        <v>218</v>
      </c>
      <c r="D294" s="12" t="s">
        <v>23</v>
      </c>
      <c r="E294" s="15">
        <v>11597.8</v>
      </c>
      <c r="F294" s="15">
        <v>12147</v>
      </c>
    </row>
    <row r="295" spans="1:6" hidden="1">
      <c r="A295" s="6" t="s">
        <v>26</v>
      </c>
      <c r="B295" s="12" t="s">
        <v>213</v>
      </c>
      <c r="C295" s="12" t="s">
        <v>218</v>
      </c>
      <c r="D295" s="12" t="s">
        <v>27</v>
      </c>
      <c r="E295" s="15">
        <v>77.599999999999994</v>
      </c>
      <c r="F295" s="15">
        <v>77.599999999999994</v>
      </c>
    </row>
    <row r="296" spans="1:6" ht="69">
      <c r="A296" s="6" t="s">
        <v>367</v>
      </c>
      <c r="B296" s="12" t="s">
        <v>213</v>
      </c>
      <c r="C296" s="12" t="s">
        <v>219</v>
      </c>
      <c r="D296" s="12"/>
      <c r="E296" s="15">
        <f>E297+E298+E299+E300</f>
        <v>32168.799999999996</v>
      </c>
      <c r="F296" s="15">
        <f>F297+F298+F299+F300</f>
        <v>33364.299999999996</v>
      </c>
    </row>
    <row r="297" spans="1:6" ht="55.2" hidden="1">
      <c r="A297" s="6" t="s">
        <v>13</v>
      </c>
      <c r="B297" s="12" t="s">
        <v>213</v>
      </c>
      <c r="C297" s="12" t="s">
        <v>219</v>
      </c>
      <c r="D297" s="12" t="s">
        <v>14</v>
      </c>
      <c r="E297" s="15">
        <v>23277</v>
      </c>
      <c r="F297" s="15">
        <v>23277</v>
      </c>
    </row>
    <row r="298" spans="1:6" ht="41.4">
      <c r="A298" s="6" t="s">
        <v>22</v>
      </c>
      <c r="B298" s="12" t="s">
        <v>213</v>
      </c>
      <c r="C298" s="12" t="s">
        <v>219</v>
      </c>
      <c r="D298" s="12" t="s">
        <v>23</v>
      </c>
      <c r="E298" s="15">
        <v>7346.6</v>
      </c>
      <c r="F298" s="15">
        <v>8542.1</v>
      </c>
    </row>
    <row r="299" spans="1:6" hidden="1">
      <c r="A299" s="6" t="s">
        <v>220</v>
      </c>
      <c r="B299" s="12" t="s">
        <v>213</v>
      </c>
      <c r="C299" s="12" t="s">
        <v>219</v>
      </c>
      <c r="D299" s="12" t="s">
        <v>221</v>
      </c>
      <c r="E299" s="15">
        <v>642.6</v>
      </c>
      <c r="F299" s="15">
        <v>642.6</v>
      </c>
    </row>
    <row r="300" spans="1:6" hidden="1">
      <c r="A300" s="6" t="s">
        <v>26</v>
      </c>
      <c r="B300" s="12" t="s">
        <v>213</v>
      </c>
      <c r="C300" s="12" t="s">
        <v>219</v>
      </c>
      <c r="D300" s="12" t="s">
        <v>27</v>
      </c>
      <c r="E300" s="15">
        <v>902.6</v>
      </c>
      <c r="F300" s="15">
        <v>902.6</v>
      </c>
    </row>
    <row r="301" spans="1:6" ht="16.95" hidden="1" customHeight="1">
      <c r="A301" s="6" t="s">
        <v>222</v>
      </c>
      <c r="B301" s="12" t="s">
        <v>213</v>
      </c>
      <c r="C301" s="12" t="s">
        <v>223</v>
      </c>
      <c r="D301" s="12"/>
      <c r="E301" s="15">
        <f t="shared" ref="E301:F302" si="21">E302</f>
        <v>4419.7</v>
      </c>
      <c r="F301" s="15">
        <f t="shared" si="21"/>
        <v>4419.7</v>
      </c>
    </row>
    <row r="302" spans="1:6" hidden="1">
      <c r="A302" s="6" t="s">
        <v>224</v>
      </c>
      <c r="B302" s="12" t="s">
        <v>213</v>
      </c>
      <c r="C302" s="12" t="s">
        <v>225</v>
      </c>
      <c r="D302" s="12"/>
      <c r="E302" s="15">
        <f t="shared" si="21"/>
        <v>4419.7</v>
      </c>
      <c r="F302" s="15">
        <f t="shared" si="21"/>
        <v>4419.7</v>
      </c>
    </row>
    <row r="303" spans="1:6" ht="27.6" hidden="1">
      <c r="A303" s="6" t="s">
        <v>83</v>
      </c>
      <c r="B303" s="12" t="s">
        <v>213</v>
      </c>
      <c r="C303" s="12" t="s">
        <v>225</v>
      </c>
      <c r="D303" s="12" t="s">
        <v>84</v>
      </c>
      <c r="E303" s="15">
        <v>4419.7</v>
      </c>
      <c r="F303" s="15">
        <v>4419.7</v>
      </c>
    </row>
    <row r="304" spans="1:6" ht="27.6" hidden="1">
      <c r="A304" s="30" t="s">
        <v>57</v>
      </c>
      <c r="B304" s="20" t="s">
        <v>213</v>
      </c>
      <c r="C304" s="20" t="s">
        <v>58</v>
      </c>
      <c r="D304" s="20"/>
      <c r="E304" s="15">
        <f t="shared" ref="E304:F311" si="22">E305</f>
        <v>10001</v>
      </c>
      <c r="F304" s="15">
        <f t="shared" si="22"/>
        <v>10001</v>
      </c>
    </row>
    <row r="305" spans="1:6" ht="41.4" hidden="1">
      <c r="A305" s="30" t="s">
        <v>59</v>
      </c>
      <c r="B305" s="20" t="s">
        <v>213</v>
      </c>
      <c r="C305" s="20" t="s">
        <v>60</v>
      </c>
      <c r="D305" s="20"/>
      <c r="E305" s="15">
        <f t="shared" si="22"/>
        <v>10001</v>
      </c>
      <c r="F305" s="15">
        <f t="shared" si="22"/>
        <v>10001</v>
      </c>
    </row>
    <row r="306" spans="1:6" hidden="1">
      <c r="A306" s="30" t="s">
        <v>61</v>
      </c>
      <c r="B306" s="20" t="s">
        <v>213</v>
      </c>
      <c r="C306" s="20" t="s">
        <v>62</v>
      </c>
      <c r="D306" s="20"/>
      <c r="E306" s="15">
        <f t="shared" si="22"/>
        <v>10001</v>
      </c>
      <c r="F306" s="15">
        <f t="shared" si="22"/>
        <v>10001</v>
      </c>
    </row>
    <row r="307" spans="1:6" ht="27.6" hidden="1">
      <c r="A307" s="30" t="s">
        <v>63</v>
      </c>
      <c r="B307" s="20" t="s">
        <v>213</v>
      </c>
      <c r="C307" s="20" t="s">
        <v>62</v>
      </c>
      <c r="D307" s="20" t="s">
        <v>64</v>
      </c>
      <c r="E307" s="15">
        <v>10001</v>
      </c>
      <c r="F307" s="15">
        <v>10001</v>
      </c>
    </row>
    <row r="308" spans="1:6" s="4" customFormat="1">
      <c r="A308" s="29" t="s">
        <v>226</v>
      </c>
      <c r="B308" s="13" t="s">
        <v>227</v>
      </c>
      <c r="C308" s="13"/>
      <c r="D308" s="13"/>
      <c r="E308" s="14">
        <f t="shared" si="22"/>
        <v>127803.7</v>
      </c>
      <c r="F308" s="14">
        <f t="shared" si="22"/>
        <v>128434.5</v>
      </c>
    </row>
    <row r="309" spans="1:6" ht="27.6">
      <c r="A309" s="6" t="s">
        <v>207</v>
      </c>
      <c r="B309" s="12" t="s">
        <v>227</v>
      </c>
      <c r="C309" s="12" t="s">
        <v>208</v>
      </c>
      <c r="D309" s="12"/>
      <c r="E309" s="15">
        <f t="shared" si="22"/>
        <v>127803.7</v>
      </c>
      <c r="F309" s="15">
        <f t="shared" si="22"/>
        <v>128434.5</v>
      </c>
    </row>
    <row r="310" spans="1:6" ht="27.6">
      <c r="A310" s="6" t="s">
        <v>228</v>
      </c>
      <c r="B310" s="12" t="s">
        <v>227</v>
      </c>
      <c r="C310" s="12" t="s">
        <v>229</v>
      </c>
      <c r="D310" s="12"/>
      <c r="E310" s="15">
        <f>E311+E313+E315</f>
        <v>127803.7</v>
      </c>
      <c r="F310" s="15">
        <f>F311+F313+F315</f>
        <v>128434.5</v>
      </c>
    </row>
    <row r="311" spans="1:6" ht="41.4">
      <c r="A311" s="6" t="s">
        <v>358</v>
      </c>
      <c r="B311" s="12" t="s">
        <v>227</v>
      </c>
      <c r="C311" s="12" t="s">
        <v>230</v>
      </c>
      <c r="D311" s="12"/>
      <c r="E311" s="15">
        <f t="shared" si="22"/>
        <v>115825</v>
      </c>
      <c r="F311" s="15">
        <f t="shared" si="22"/>
        <v>116455.8</v>
      </c>
    </row>
    <row r="312" spans="1:6" ht="41.4">
      <c r="A312" s="6" t="s">
        <v>83</v>
      </c>
      <c r="B312" s="12" t="s">
        <v>227</v>
      </c>
      <c r="C312" s="12" t="s">
        <v>230</v>
      </c>
      <c r="D312" s="12" t="s">
        <v>84</v>
      </c>
      <c r="E312" s="15">
        <v>115825</v>
      </c>
      <c r="F312" s="15">
        <v>116455.8</v>
      </c>
    </row>
    <row r="313" spans="1:6" ht="27.6" hidden="1">
      <c r="A313" s="6" t="s">
        <v>359</v>
      </c>
      <c r="B313" s="12" t="s">
        <v>227</v>
      </c>
      <c r="C313" s="12" t="s">
        <v>231</v>
      </c>
      <c r="D313" s="12"/>
      <c r="E313" s="15">
        <f t="shared" ref="E313:F313" si="23">E314</f>
        <v>11659.4</v>
      </c>
      <c r="F313" s="15">
        <f t="shared" si="23"/>
        <v>11659.4</v>
      </c>
    </row>
    <row r="314" spans="1:6" ht="27.6" hidden="1">
      <c r="A314" s="6" t="s">
        <v>83</v>
      </c>
      <c r="B314" s="12" t="s">
        <v>227</v>
      </c>
      <c r="C314" s="12" t="s">
        <v>231</v>
      </c>
      <c r="D314" s="12" t="s">
        <v>84</v>
      </c>
      <c r="E314" s="15">
        <v>11659.4</v>
      </c>
      <c r="F314" s="15">
        <v>11659.4</v>
      </c>
    </row>
    <row r="315" spans="1:6" hidden="1">
      <c r="A315" s="6" t="s">
        <v>365</v>
      </c>
      <c r="B315" s="12" t="s">
        <v>227</v>
      </c>
      <c r="C315" s="12" t="s">
        <v>232</v>
      </c>
      <c r="D315" s="12"/>
      <c r="E315" s="15">
        <f t="shared" ref="E315:F315" si="24">E316</f>
        <v>319.3</v>
      </c>
      <c r="F315" s="15">
        <f t="shared" si="24"/>
        <v>319.3</v>
      </c>
    </row>
    <row r="316" spans="1:6" ht="27.6" hidden="1">
      <c r="A316" s="6" t="s">
        <v>83</v>
      </c>
      <c r="B316" s="12" t="s">
        <v>227</v>
      </c>
      <c r="C316" s="12" t="s">
        <v>232</v>
      </c>
      <c r="D316" s="12" t="s">
        <v>84</v>
      </c>
      <c r="E316" s="15">
        <v>319.3</v>
      </c>
      <c r="F316" s="15">
        <v>319.3</v>
      </c>
    </row>
    <row r="317" spans="1:6" s="4" customFormat="1" ht="27.6" hidden="1">
      <c r="A317" s="29" t="s">
        <v>395</v>
      </c>
      <c r="B317" s="25" t="s">
        <v>402</v>
      </c>
      <c r="C317" s="25"/>
      <c r="D317" s="25"/>
      <c r="E317" s="14">
        <f t="shared" ref="E317:F317" si="25">E318</f>
        <v>414.2</v>
      </c>
      <c r="F317" s="14">
        <f t="shared" si="25"/>
        <v>414.2</v>
      </c>
    </row>
    <row r="318" spans="1:6" hidden="1">
      <c r="A318" s="6" t="s">
        <v>396</v>
      </c>
      <c r="B318" s="24" t="s">
        <v>402</v>
      </c>
      <c r="C318" s="24" t="s">
        <v>208</v>
      </c>
      <c r="D318" s="24"/>
      <c r="E318" s="15">
        <f>E319+E322+E327</f>
        <v>414.2</v>
      </c>
      <c r="F318" s="15">
        <f>F319+F322+F327</f>
        <v>414.2</v>
      </c>
    </row>
    <row r="319" spans="1:6" ht="21.6" hidden="1" customHeight="1">
      <c r="A319" s="30" t="s">
        <v>209</v>
      </c>
      <c r="B319" s="16" t="s">
        <v>402</v>
      </c>
      <c r="C319" s="16" t="s">
        <v>210</v>
      </c>
      <c r="D319" s="16"/>
      <c r="E319" s="15">
        <f t="shared" ref="E319:F319" si="26">E320</f>
        <v>207.1</v>
      </c>
      <c r="F319" s="15">
        <f t="shared" si="26"/>
        <v>207.1</v>
      </c>
    </row>
    <row r="320" spans="1:6" ht="41.4" hidden="1">
      <c r="A320" s="30" t="s">
        <v>439</v>
      </c>
      <c r="B320" s="16" t="s">
        <v>402</v>
      </c>
      <c r="C320" s="16" t="s">
        <v>211</v>
      </c>
      <c r="D320" s="16"/>
      <c r="E320" s="15">
        <f t="shared" ref="E320:F320" si="27">E321</f>
        <v>207.1</v>
      </c>
      <c r="F320" s="15">
        <f t="shared" si="27"/>
        <v>207.1</v>
      </c>
    </row>
    <row r="321" spans="1:6" ht="27.6" hidden="1">
      <c r="A321" s="30" t="s">
        <v>83</v>
      </c>
      <c r="B321" s="16" t="s">
        <v>402</v>
      </c>
      <c r="C321" s="16" t="s">
        <v>211</v>
      </c>
      <c r="D321" s="16" t="s">
        <v>84</v>
      </c>
      <c r="E321" s="18">
        <v>207.1</v>
      </c>
      <c r="F321" s="18">
        <v>207.1</v>
      </c>
    </row>
    <row r="322" spans="1:6" hidden="1">
      <c r="A322" s="6" t="s">
        <v>397</v>
      </c>
      <c r="B322" s="24" t="s">
        <v>402</v>
      </c>
      <c r="C322" s="24" t="s">
        <v>215</v>
      </c>
      <c r="D322" s="24"/>
      <c r="E322" s="15">
        <f>E323+E325</f>
        <v>136.79999999999998</v>
      </c>
      <c r="F322" s="15">
        <f>F323+F325</f>
        <v>136.79999999999998</v>
      </c>
    </row>
    <row r="323" spans="1:6" ht="41.4" hidden="1">
      <c r="A323" s="6" t="s">
        <v>398</v>
      </c>
      <c r="B323" s="24" t="s">
        <v>402</v>
      </c>
      <c r="C323" s="24" t="s">
        <v>217</v>
      </c>
      <c r="D323" s="24"/>
      <c r="E323" s="15">
        <f t="shared" ref="E323:F325" si="28">E324</f>
        <v>121.6</v>
      </c>
      <c r="F323" s="15">
        <f t="shared" si="28"/>
        <v>121.6</v>
      </c>
    </row>
    <row r="324" spans="1:6" ht="27.6" hidden="1">
      <c r="A324" s="6" t="s">
        <v>387</v>
      </c>
      <c r="B324" s="24" t="s">
        <v>402</v>
      </c>
      <c r="C324" s="24" t="s">
        <v>217</v>
      </c>
      <c r="D324" s="24" t="s">
        <v>84</v>
      </c>
      <c r="E324" s="18">
        <v>121.6</v>
      </c>
      <c r="F324" s="18">
        <v>121.6</v>
      </c>
    </row>
    <row r="325" spans="1:6" ht="78" hidden="1" customHeight="1">
      <c r="A325" s="6" t="s">
        <v>399</v>
      </c>
      <c r="B325" s="24" t="s">
        <v>402</v>
      </c>
      <c r="C325" s="24" t="s">
        <v>219</v>
      </c>
      <c r="D325" s="24"/>
      <c r="E325" s="15">
        <f t="shared" si="28"/>
        <v>15.2</v>
      </c>
      <c r="F325" s="15">
        <f t="shared" si="28"/>
        <v>15.2</v>
      </c>
    </row>
    <row r="326" spans="1:6" ht="31.2" hidden="1" customHeight="1">
      <c r="A326" s="6" t="s">
        <v>384</v>
      </c>
      <c r="B326" s="24" t="s">
        <v>402</v>
      </c>
      <c r="C326" s="24" t="s">
        <v>219</v>
      </c>
      <c r="D326" s="24" t="s">
        <v>23</v>
      </c>
      <c r="E326" s="18">
        <v>15.2</v>
      </c>
      <c r="F326" s="18">
        <v>15.2</v>
      </c>
    </row>
    <row r="327" spans="1:6" ht="27.6" hidden="1">
      <c r="A327" s="6" t="s">
        <v>400</v>
      </c>
      <c r="B327" s="24" t="s">
        <v>402</v>
      </c>
      <c r="C327" s="24" t="s">
        <v>229</v>
      </c>
      <c r="D327" s="24"/>
      <c r="E327" s="15">
        <f t="shared" ref="E327:F327" si="29">E328</f>
        <v>70.3</v>
      </c>
      <c r="F327" s="15">
        <f t="shared" si="29"/>
        <v>70.3</v>
      </c>
    </row>
    <row r="328" spans="1:6" ht="41.4" hidden="1">
      <c r="A328" s="6" t="s">
        <v>401</v>
      </c>
      <c r="B328" s="24" t="s">
        <v>402</v>
      </c>
      <c r="C328" s="24" t="s">
        <v>230</v>
      </c>
      <c r="D328" s="24"/>
      <c r="E328" s="15">
        <f t="shared" ref="E328:F328" si="30">E329</f>
        <v>70.3</v>
      </c>
      <c r="F328" s="15">
        <f t="shared" si="30"/>
        <v>70.3</v>
      </c>
    </row>
    <row r="329" spans="1:6" ht="27.6" hidden="1">
      <c r="A329" s="6" t="s">
        <v>387</v>
      </c>
      <c r="B329" s="24" t="s">
        <v>402</v>
      </c>
      <c r="C329" s="24" t="s">
        <v>230</v>
      </c>
      <c r="D329" s="24" t="s">
        <v>84</v>
      </c>
      <c r="E329" s="18">
        <v>70.3</v>
      </c>
      <c r="F329" s="18">
        <v>70.3</v>
      </c>
    </row>
    <row r="330" spans="1:6" s="4" customFormat="1">
      <c r="A330" s="29" t="s">
        <v>233</v>
      </c>
      <c r="B330" s="13" t="s">
        <v>234</v>
      </c>
      <c r="C330" s="13"/>
      <c r="D330" s="13"/>
      <c r="E330" s="14">
        <f>E331+E344</f>
        <v>24052.399999999998</v>
      </c>
      <c r="F330" s="14">
        <f>F331+F344</f>
        <v>23997.399999999998</v>
      </c>
    </row>
    <row r="331" spans="1:6" ht="27.6">
      <c r="A331" s="6" t="s">
        <v>207</v>
      </c>
      <c r="B331" s="12" t="s">
        <v>234</v>
      </c>
      <c r="C331" s="12" t="s">
        <v>208</v>
      </c>
      <c r="D331" s="12"/>
      <c r="E331" s="15">
        <f>E332</f>
        <v>19528.099999999999</v>
      </c>
      <c r="F331" s="15">
        <f>F332</f>
        <v>19528.099999999999</v>
      </c>
    </row>
    <row r="332" spans="1:6" ht="27.6">
      <c r="A332" s="6" t="s">
        <v>235</v>
      </c>
      <c r="B332" s="12" t="s">
        <v>234</v>
      </c>
      <c r="C332" s="12" t="s">
        <v>236</v>
      </c>
      <c r="D332" s="12"/>
      <c r="E332" s="15">
        <f>E333+E335+E338+E341</f>
        <v>19528.099999999999</v>
      </c>
      <c r="F332" s="15">
        <f>F333+F335+F338+F341</f>
        <v>19528.099999999999</v>
      </c>
    </row>
    <row r="333" spans="1:6" hidden="1">
      <c r="A333" s="6" t="s">
        <v>237</v>
      </c>
      <c r="B333" s="12" t="s">
        <v>234</v>
      </c>
      <c r="C333" s="12" t="s">
        <v>238</v>
      </c>
      <c r="D333" s="12"/>
      <c r="E333" s="15">
        <f t="shared" ref="E333:F333" si="31">E334</f>
        <v>7361.8</v>
      </c>
      <c r="F333" s="15">
        <f t="shared" si="31"/>
        <v>7361.8</v>
      </c>
    </row>
    <row r="334" spans="1:6" ht="27.6" hidden="1">
      <c r="A334" s="6" t="s">
        <v>83</v>
      </c>
      <c r="B334" s="12" t="s">
        <v>234</v>
      </c>
      <c r="C334" s="12" t="s">
        <v>238</v>
      </c>
      <c r="D334" s="12" t="s">
        <v>84</v>
      </c>
      <c r="E334" s="15">
        <v>7361.8</v>
      </c>
      <c r="F334" s="15">
        <v>7361.8</v>
      </c>
    </row>
    <row r="335" spans="1:6" ht="41.4" hidden="1">
      <c r="A335" s="6" t="s">
        <v>360</v>
      </c>
      <c r="B335" s="12" t="s">
        <v>234</v>
      </c>
      <c r="C335" s="12" t="s">
        <v>239</v>
      </c>
      <c r="D335" s="12"/>
      <c r="E335" s="15">
        <f>E336+E337</f>
        <v>5291.7</v>
      </c>
      <c r="F335" s="15">
        <f>F336+F337</f>
        <v>5291.7</v>
      </c>
    </row>
    <row r="336" spans="1:6" ht="27.6" hidden="1">
      <c r="A336" s="6" t="s">
        <v>22</v>
      </c>
      <c r="B336" s="12" t="s">
        <v>234</v>
      </c>
      <c r="C336" s="12" t="s">
        <v>239</v>
      </c>
      <c r="D336" s="12" t="s">
        <v>23</v>
      </c>
      <c r="E336" s="15">
        <v>12</v>
      </c>
      <c r="F336" s="15">
        <v>12</v>
      </c>
    </row>
    <row r="337" spans="1:6" hidden="1">
      <c r="A337" s="30" t="s">
        <v>220</v>
      </c>
      <c r="B337" s="16" t="s">
        <v>234</v>
      </c>
      <c r="C337" s="16" t="s">
        <v>239</v>
      </c>
      <c r="D337" s="16" t="s">
        <v>221</v>
      </c>
      <c r="E337" s="15">
        <v>5279.7</v>
      </c>
      <c r="F337" s="15">
        <v>5279.7</v>
      </c>
    </row>
    <row r="338" spans="1:6" hidden="1">
      <c r="A338" s="6" t="s">
        <v>361</v>
      </c>
      <c r="B338" s="12" t="s">
        <v>234</v>
      </c>
      <c r="C338" s="12" t="s">
        <v>240</v>
      </c>
      <c r="D338" s="12"/>
      <c r="E338" s="15">
        <f>E339+E340</f>
        <v>6272.3</v>
      </c>
      <c r="F338" s="15">
        <f>F339+F340</f>
        <v>6272.3</v>
      </c>
    </row>
    <row r="339" spans="1:6" ht="27.6" hidden="1">
      <c r="A339" s="6" t="s">
        <v>22</v>
      </c>
      <c r="B339" s="12" t="s">
        <v>234</v>
      </c>
      <c r="C339" s="12" t="s">
        <v>240</v>
      </c>
      <c r="D339" s="12" t="s">
        <v>23</v>
      </c>
      <c r="E339" s="15">
        <v>0</v>
      </c>
      <c r="F339" s="15">
        <v>0</v>
      </c>
    </row>
    <row r="340" spans="1:6" ht="27.6" hidden="1">
      <c r="A340" s="6" t="s">
        <v>83</v>
      </c>
      <c r="B340" s="12" t="s">
        <v>234</v>
      </c>
      <c r="C340" s="12" t="s">
        <v>240</v>
      </c>
      <c r="D340" s="12" t="s">
        <v>84</v>
      </c>
      <c r="E340" s="15">
        <v>6272.3</v>
      </c>
      <c r="F340" s="15">
        <v>6272.3</v>
      </c>
    </row>
    <row r="341" spans="1:6" ht="27.6">
      <c r="A341" s="6" t="s">
        <v>383</v>
      </c>
      <c r="B341" s="24" t="s">
        <v>234</v>
      </c>
      <c r="C341" s="24" t="s">
        <v>385</v>
      </c>
      <c r="D341" s="12"/>
      <c r="E341" s="15">
        <f t="shared" ref="E341" si="32">E342</f>
        <v>602.29999999999995</v>
      </c>
      <c r="F341" s="15">
        <f>F342+F343</f>
        <v>602.29999999999995</v>
      </c>
    </row>
    <row r="342" spans="1:6" ht="41.4">
      <c r="A342" s="6" t="s">
        <v>384</v>
      </c>
      <c r="B342" s="24" t="s">
        <v>234</v>
      </c>
      <c r="C342" s="24" t="s">
        <v>385</v>
      </c>
      <c r="D342" s="12">
        <v>200</v>
      </c>
      <c r="E342" s="15">
        <v>602.29999999999995</v>
      </c>
      <c r="F342" s="15">
        <v>0</v>
      </c>
    </row>
    <row r="343" spans="1:6" ht="41.4">
      <c r="A343" s="6" t="s">
        <v>83</v>
      </c>
      <c r="B343" s="24" t="s">
        <v>234</v>
      </c>
      <c r="C343" s="24" t="s">
        <v>385</v>
      </c>
      <c r="D343" s="12">
        <v>600</v>
      </c>
      <c r="E343" s="15">
        <v>0</v>
      </c>
      <c r="F343" s="15">
        <v>602.29999999999995</v>
      </c>
    </row>
    <row r="344" spans="1:6" ht="27.6">
      <c r="A344" s="6" t="s">
        <v>241</v>
      </c>
      <c r="B344" s="12" t="s">
        <v>234</v>
      </c>
      <c r="C344" s="12" t="s">
        <v>242</v>
      </c>
      <c r="D344" s="12"/>
      <c r="E344" s="15">
        <f>E345+E347+E349</f>
        <v>4524.3</v>
      </c>
      <c r="F344" s="15">
        <f>F345+F347+F349</f>
        <v>4469.3</v>
      </c>
    </row>
    <row r="345" spans="1:6" ht="27.6" customHeight="1">
      <c r="A345" s="6" t="s">
        <v>243</v>
      </c>
      <c r="B345" s="12" t="s">
        <v>234</v>
      </c>
      <c r="C345" s="12" t="s">
        <v>244</v>
      </c>
      <c r="D345" s="12"/>
      <c r="E345" s="15">
        <f t="shared" ref="E345:F345" si="33">E346</f>
        <v>270</v>
      </c>
      <c r="F345" s="15">
        <f t="shared" si="33"/>
        <v>215</v>
      </c>
    </row>
    <row r="346" spans="1:6" ht="41.4">
      <c r="A346" s="6" t="s">
        <v>83</v>
      </c>
      <c r="B346" s="12" t="s">
        <v>234</v>
      </c>
      <c r="C346" s="12" t="s">
        <v>244</v>
      </c>
      <c r="D346" s="12" t="s">
        <v>84</v>
      </c>
      <c r="E346" s="15">
        <v>270</v>
      </c>
      <c r="F346" s="15">
        <v>215</v>
      </c>
    </row>
    <row r="347" spans="1:6" ht="27.6" hidden="1">
      <c r="A347" s="6" t="s">
        <v>245</v>
      </c>
      <c r="B347" s="12" t="s">
        <v>234</v>
      </c>
      <c r="C347" s="12" t="s">
        <v>246</v>
      </c>
      <c r="D347" s="12"/>
      <c r="E347" s="15">
        <f t="shared" ref="E347:F347" si="34">E348</f>
        <v>3876</v>
      </c>
      <c r="F347" s="15">
        <f t="shared" si="34"/>
        <v>3876</v>
      </c>
    </row>
    <row r="348" spans="1:6" ht="27.6" hidden="1">
      <c r="A348" s="6" t="s">
        <v>83</v>
      </c>
      <c r="B348" s="12" t="s">
        <v>234</v>
      </c>
      <c r="C348" s="12" t="s">
        <v>246</v>
      </c>
      <c r="D348" s="12" t="s">
        <v>84</v>
      </c>
      <c r="E348" s="15">
        <v>3876</v>
      </c>
      <c r="F348" s="15">
        <v>3876</v>
      </c>
    </row>
    <row r="349" spans="1:6" hidden="1">
      <c r="A349" s="6" t="s">
        <v>365</v>
      </c>
      <c r="B349" s="12" t="s">
        <v>234</v>
      </c>
      <c r="C349" s="12" t="s">
        <v>247</v>
      </c>
      <c r="D349" s="12"/>
      <c r="E349" s="15">
        <f t="shared" ref="E349:F349" si="35">E350</f>
        <v>378.3</v>
      </c>
      <c r="F349" s="15">
        <f t="shared" si="35"/>
        <v>378.3</v>
      </c>
    </row>
    <row r="350" spans="1:6" ht="27.6" hidden="1">
      <c r="A350" s="6" t="s">
        <v>83</v>
      </c>
      <c r="B350" s="12" t="s">
        <v>234</v>
      </c>
      <c r="C350" s="12" t="s">
        <v>247</v>
      </c>
      <c r="D350" s="12" t="s">
        <v>84</v>
      </c>
      <c r="E350" s="15">
        <v>378.3</v>
      </c>
      <c r="F350" s="15">
        <v>378.3</v>
      </c>
    </row>
    <row r="351" spans="1:6" s="4" customFormat="1">
      <c r="A351" s="29" t="s">
        <v>248</v>
      </c>
      <c r="B351" s="13" t="s">
        <v>249</v>
      </c>
      <c r="C351" s="13"/>
      <c r="D351" s="13"/>
      <c r="E351" s="14">
        <f>E352+E362</f>
        <v>44430.400000000001</v>
      </c>
      <c r="F351" s="14">
        <f>F352+F362</f>
        <v>44461.599999999999</v>
      </c>
    </row>
    <row r="352" spans="1:6" ht="27.6">
      <c r="A352" s="6" t="s">
        <v>207</v>
      </c>
      <c r="B352" s="12" t="s">
        <v>249</v>
      </c>
      <c r="C352" s="12" t="s">
        <v>208</v>
      </c>
      <c r="D352" s="12"/>
      <c r="E352" s="15">
        <f t="shared" ref="E352:F352" si="36">E353</f>
        <v>44360.4</v>
      </c>
      <c r="F352" s="15">
        <f t="shared" si="36"/>
        <v>44391.6</v>
      </c>
    </row>
    <row r="353" spans="1:6" ht="27.6">
      <c r="A353" s="6" t="s">
        <v>250</v>
      </c>
      <c r="B353" s="12" t="s">
        <v>249</v>
      </c>
      <c r="C353" s="12" t="s">
        <v>251</v>
      </c>
      <c r="D353" s="12"/>
      <c r="E353" s="15">
        <f>E354+E357</f>
        <v>44360.4</v>
      </c>
      <c r="F353" s="15">
        <f>F354+F357</f>
        <v>44391.6</v>
      </c>
    </row>
    <row r="354" spans="1:6" ht="55.2" hidden="1">
      <c r="A354" s="6" t="s">
        <v>252</v>
      </c>
      <c r="B354" s="12" t="s">
        <v>249</v>
      </c>
      <c r="C354" s="12" t="s">
        <v>253</v>
      </c>
      <c r="D354" s="12"/>
      <c r="E354" s="15">
        <f>E355+E356</f>
        <v>5386.4</v>
      </c>
      <c r="F354" s="15">
        <f>F355+F356</f>
        <v>5386.4</v>
      </c>
    </row>
    <row r="355" spans="1:6" ht="55.2" hidden="1">
      <c r="A355" s="6" t="s">
        <v>13</v>
      </c>
      <c r="B355" s="12" t="s">
        <v>249</v>
      </c>
      <c r="C355" s="12" t="s">
        <v>253</v>
      </c>
      <c r="D355" s="12" t="s">
        <v>14</v>
      </c>
      <c r="E355" s="15">
        <v>5319.5</v>
      </c>
      <c r="F355" s="15">
        <v>5319.5</v>
      </c>
    </row>
    <row r="356" spans="1:6" ht="27.6" hidden="1">
      <c r="A356" s="6" t="s">
        <v>22</v>
      </c>
      <c r="B356" s="12" t="s">
        <v>249</v>
      </c>
      <c r="C356" s="12" t="s">
        <v>253</v>
      </c>
      <c r="D356" s="12" t="s">
        <v>23</v>
      </c>
      <c r="E356" s="15">
        <v>66.900000000000006</v>
      </c>
      <c r="F356" s="15">
        <v>66.900000000000006</v>
      </c>
    </row>
    <row r="357" spans="1:6" ht="42.6" customHeight="1">
      <c r="A357" s="6" t="s">
        <v>254</v>
      </c>
      <c r="B357" s="12" t="s">
        <v>249</v>
      </c>
      <c r="C357" s="12" t="s">
        <v>255</v>
      </c>
      <c r="D357" s="12"/>
      <c r="E357" s="15">
        <f>E358+E359+E360+E361</f>
        <v>38974</v>
      </c>
      <c r="F357" s="15">
        <f>F358+F359+F360+F361</f>
        <v>39005.199999999997</v>
      </c>
    </row>
    <row r="358" spans="1:6" ht="55.2" hidden="1">
      <c r="A358" s="6" t="s">
        <v>13</v>
      </c>
      <c r="B358" s="12" t="s">
        <v>249</v>
      </c>
      <c r="C358" s="12" t="s">
        <v>255</v>
      </c>
      <c r="D358" s="12" t="s">
        <v>14</v>
      </c>
      <c r="E358" s="15">
        <v>35205.199999999997</v>
      </c>
      <c r="F358" s="15">
        <v>35205.199999999997</v>
      </c>
    </row>
    <row r="359" spans="1:6" ht="41.4">
      <c r="A359" s="6" t="s">
        <v>22</v>
      </c>
      <c r="B359" s="12" t="s">
        <v>249</v>
      </c>
      <c r="C359" s="12" t="s">
        <v>255</v>
      </c>
      <c r="D359" s="12" t="s">
        <v>23</v>
      </c>
      <c r="E359" s="15">
        <v>3162.9</v>
      </c>
      <c r="F359" s="15">
        <v>3194.1</v>
      </c>
    </row>
    <row r="360" spans="1:6" hidden="1">
      <c r="A360" s="6" t="s">
        <v>403</v>
      </c>
      <c r="B360" s="24" t="s">
        <v>249</v>
      </c>
      <c r="C360" s="24" t="s">
        <v>255</v>
      </c>
      <c r="D360" s="24" t="s">
        <v>221</v>
      </c>
      <c r="E360" s="18">
        <v>369</v>
      </c>
      <c r="F360" s="18">
        <v>369</v>
      </c>
    </row>
    <row r="361" spans="1:6" hidden="1">
      <c r="A361" s="6" t="s">
        <v>26</v>
      </c>
      <c r="B361" s="12" t="s">
        <v>249</v>
      </c>
      <c r="C361" s="12" t="s">
        <v>255</v>
      </c>
      <c r="D361" s="12" t="s">
        <v>27</v>
      </c>
      <c r="E361" s="15">
        <v>236.9</v>
      </c>
      <c r="F361" s="15">
        <v>236.9</v>
      </c>
    </row>
    <row r="362" spans="1:6" hidden="1">
      <c r="A362" s="6" t="s">
        <v>17</v>
      </c>
      <c r="B362" s="12" t="s">
        <v>249</v>
      </c>
      <c r="C362" s="12" t="s">
        <v>18</v>
      </c>
      <c r="D362" s="12"/>
      <c r="E362" s="15">
        <f t="shared" ref="E362:F364" si="37">E363</f>
        <v>70</v>
      </c>
      <c r="F362" s="15">
        <f t="shared" si="37"/>
        <v>70</v>
      </c>
    </row>
    <row r="363" spans="1:6" ht="27.6" hidden="1">
      <c r="A363" s="6" t="s">
        <v>19</v>
      </c>
      <c r="B363" s="12" t="s">
        <v>249</v>
      </c>
      <c r="C363" s="12" t="s">
        <v>20</v>
      </c>
      <c r="D363" s="12"/>
      <c r="E363" s="15">
        <f t="shared" si="37"/>
        <v>70</v>
      </c>
      <c r="F363" s="15">
        <f t="shared" si="37"/>
        <v>70</v>
      </c>
    </row>
    <row r="364" spans="1:6" ht="27.6" hidden="1">
      <c r="A364" s="6" t="s">
        <v>354</v>
      </c>
      <c r="B364" s="12" t="s">
        <v>249</v>
      </c>
      <c r="C364" s="12" t="s">
        <v>48</v>
      </c>
      <c r="D364" s="12"/>
      <c r="E364" s="15">
        <f t="shared" si="37"/>
        <v>70</v>
      </c>
      <c r="F364" s="15">
        <f t="shared" si="37"/>
        <v>70</v>
      </c>
    </row>
    <row r="365" spans="1:6" ht="27.6" hidden="1">
      <c r="A365" s="6" t="s">
        <v>22</v>
      </c>
      <c r="B365" s="12" t="s">
        <v>249</v>
      </c>
      <c r="C365" s="12" t="s">
        <v>48</v>
      </c>
      <c r="D365" s="12" t="s">
        <v>23</v>
      </c>
      <c r="E365" s="15">
        <v>70</v>
      </c>
      <c r="F365" s="15">
        <v>70</v>
      </c>
    </row>
    <row r="366" spans="1:6" s="4" customFormat="1">
      <c r="A366" s="29" t="s">
        <v>256</v>
      </c>
      <c r="B366" s="13" t="s">
        <v>257</v>
      </c>
      <c r="C366" s="13"/>
      <c r="D366" s="13"/>
      <c r="E366" s="19">
        <f>E367+E393</f>
        <v>151180.9</v>
      </c>
      <c r="F366" s="19">
        <f>F367+F393</f>
        <v>151589.60000000003</v>
      </c>
    </row>
    <row r="367" spans="1:6" s="4" customFormat="1">
      <c r="A367" s="29" t="s">
        <v>258</v>
      </c>
      <c r="B367" s="13" t="s">
        <v>259</v>
      </c>
      <c r="C367" s="13"/>
      <c r="D367" s="13"/>
      <c r="E367" s="19">
        <f>E368+E389</f>
        <v>130917.1</v>
      </c>
      <c r="F367" s="19">
        <f>F368+F389</f>
        <v>131329.90000000002</v>
      </c>
    </row>
    <row r="368" spans="1:6">
      <c r="A368" s="6" t="s">
        <v>260</v>
      </c>
      <c r="B368" s="12" t="s">
        <v>259</v>
      </c>
      <c r="C368" s="12" t="s">
        <v>261</v>
      </c>
      <c r="D368" s="12"/>
      <c r="E368" s="15">
        <f>E369+E376+E385</f>
        <v>130819.5</v>
      </c>
      <c r="F368" s="15">
        <f>F369+F376+F385</f>
        <v>131232.30000000002</v>
      </c>
    </row>
    <row r="369" spans="1:6" ht="27.6">
      <c r="A369" s="6" t="s">
        <v>262</v>
      </c>
      <c r="B369" s="12" t="s">
        <v>259</v>
      </c>
      <c r="C369" s="12" t="s">
        <v>263</v>
      </c>
      <c r="D369" s="12"/>
      <c r="E369" s="15">
        <f>E370+E372+E374</f>
        <v>30463.3</v>
      </c>
      <c r="F369" s="15">
        <f>F370+F372+F374</f>
        <v>30456.9</v>
      </c>
    </row>
    <row r="370" spans="1:6" ht="41.4">
      <c r="A370" s="6" t="s">
        <v>264</v>
      </c>
      <c r="B370" s="12" t="s">
        <v>259</v>
      </c>
      <c r="C370" s="12" t="s">
        <v>265</v>
      </c>
      <c r="D370" s="12"/>
      <c r="E370" s="15">
        <f t="shared" ref="E370:F370" si="38">E371</f>
        <v>30366.5</v>
      </c>
      <c r="F370" s="15">
        <f t="shared" si="38"/>
        <v>30360</v>
      </c>
    </row>
    <row r="371" spans="1:6" ht="41.4">
      <c r="A371" s="6" t="s">
        <v>83</v>
      </c>
      <c r="B371" s="12" t="s">
        <v>259</v>
      </c>
      <c r="C371" s="12" t="s">
        <v>265</v>
      </c>
      <c r="D371" s="12" t="s">
        <v>84</v>
      </c>
      <c r="E371" s="15">
        <v>30366.5</v>
      </c>
      <c r="F371" s="15">
        <v>30360</v>
      </c>
    </row>
    <row r="372" spans="1:6" hidden="1">
      <c r="A372" s="6" t="s">
        <v>386</v>
      </c>
      <c r="B372" s="12" t="s">
        <v>259</v>
      </c>
      <c r="C372" s="24" t="s">
        <v>388</v>
      </c>
      <c r="D372" s="12"/>
      <c r="E372" s="15">
        <f t="shared" ref="E372:F372" si="39">E373</f>
        <v>30</v>
      </c>
      <c r="F372" s="15">
        <f t="shared" si="39"/>
        <v>30</v>
      </c>
    </row>
    <row r="373" spans="1:6" ht="27.6" hidden="1">
      <c r="A373" s="6" t="s">
        <v>387</v>
      </c>
      <c r="B373" s="12" t="s">
        <v>259</v>
      </c>
      <c r="C373" s="24" t="s">
        <v>388</v>
      </c>
      <c r="D373" s="12" t="s">
        <v>84</v>
      </c>
      <c r="E373" s="18">
        <v>30</v>
      </c>
      <c r="F373" s="18">
        <v>30</v>
      </c>
    </row>
    <row r="374" spans="1:6" ht="27.6">
      <c r="A374" s="6" t="s">
        <v>365</v>
      </c>
      <c r="B374" s="12" t="s">
        <v>259</v>
      </c>
      <c r="C374" s="12" t="s">
        <v>266</v>
      </c>
      <c r="D374" s="12"/>
      <c r="E374" s="15">
        <f t="shared" ref="E374:F374" si="40">E375</f>
        <v>66.8</v>
      </c>
      <c r="F374" s="15">
        <f t="shared" si="40"/>
        <v>66.900000000000006</v>
      </c>
    </row>
    <row r="375" spans="1:6" ht="41.4">
      <c r="A375" s="6" t="s">
        <v>83</v>
      </c>
      <c r="B375" s="12" t="s">
        <v>259</v>
      </c>
      <c r="C375" s="12" t="s">
        <v>266</v>
      </c>
      <c r="D375" s="12" t="s">
        <v>84</v>
      </c>
      <c r="E375" s="15">
        <v>66.8</v>
      </c>
      <c r="F375" s="15">
        <v>66.900000000000006</v>
      </c>
    </row>
    <row r="376" spans="1:6" ht="41.4">
      <c r="A376" s="6" t="s">
        <v>267</v>
      </c>
      <c r="B376" s="12" t="s">
        <v>259</v>
      </c>
      <c r="C376" s="12" t="s">
        <v>268</v>
      </c>
      <c r="D376" s="12"/>
      <c r="E376" s="15">
        <f>E377+E379+E381+E383</f>
        <v>99196.2</v>
      </c>
      <c r="F376" s="15">
        <f>F377+F379+F381+F383</f>
        <v>99456.3</v>
      </c>
    </row>
    <row r="377" spans="1:6" ht="27.6" hidden="1">
      <c r="A377" s="6" t="s">
        <v>269</v>
      </c>
      <c r="B377" s="12" t="s">
        <v>259</v>
      </c>
      <c r="C377" s="12" t="s">
        <v>270</v>
      </c>
      <c r="D377" s="12"/>
      <c r="E377" s="15">
        <f t="shared" ref="E377:F377" si="41">E378</f>
        <v>300</v>
      </c>
      <c r="F377" s="15">
        <f t="shared" si="41"/>
        <v>300</v>
      </c>
    </row>
    <row r="378" spans="1:6" ht="27.6" hidden="1">
      <c r="A378" s="6" t="s">
        <v>83</v>
      </c>
      <c r="B378" s="12" t="s">
        <v>259</v>
      </c>
      <c r="C378" s="12" t="s">
        <v>270</v>
      </c>
      <c r="D378" s="12" t="s">
        <v>84</v>
      </c>
      <c r="E378" s="15">
        <v>300</v>
      </c>
      <c r="F378" s="15">
        <v>300</v>
      </c>
    </row>
    <row r="379" spans="1:6" ht="41.4">
      <c r="A379" s="6" t="s">
        <v>271</v>
      </c>
      <c r="B379" s="12" t="s">
        <v>259</v>
      </c>
      <c r="C379" s="12" t="s">
        <v>272</v>
      </c>
      <c r="D379" s="12"/>
      <c r="E379" s="15">
        <f t="shared" ref="E379:F379" si="42">E380</f>
        <v>86390.7</v>
      </c>
      <c r="F379" s="15">
        <f t="shared" si="42"/>
        <v>86397.2</v>
      </c>
    </row>
    <row r="380" spans="1:6" ht="41.4">
      <c r="A380" s="6" t="s">
        <v>83</v>
      </c>
      <c r="B380" s="12" t="s">
        <v>259</v>
      </c>
      <c r="C380" s="12" t="s">
        <v>272</v>
      </c>
      <c r="D380" s="12" t="s">
        <v>84</v>
      </c>
      <c r="E380" s="15">
        <v>86390.7</v>
      </c>
      <c r="F380" s="15">
        <v>86397.2</v>
      </c>
    </row>
    <row r="381" spans="1:6" ht="41.4">
      <c r="A381" s="6" t="s">
        <v>368</v>
      </c>
      <c r="B381" s="12" t="s">
        <v>259</v>
      </c>
      <c r="C381" s="12" t="s">
        <v>273</v>
      </c>
      <c r="D381" s="12"/>
      <c r="E381" s="15">
        <f t="shared" ref="E381:F381" si="43">E382</f>
        <v>11670.4</v>
      </c>
      <c r="F381" s="15">
        <f t="shared" si="43"/>
        <v>11924</v>
      </c>
    </row>
    <row r="382" spans="1:6" ht="41.4">
      <c r="A382" s="6" t="s">
        <v>83</v>
      </c>
      <c r="B382" s="12" t="s">
        <v>259</v>
      </c>
      <c r="C382" s="12" t="s">
        <v>273</v>
      </c>
      <c r="D382" s="12" t="s">
        <v>84</v>
      </c>
      <c r="E382" s="15">
        <v>11670.4</v>
      </c>
      <c r="F382" s="15">
        <v>11924</v>
      </c>
    </row>
    <row r="383" spans="1:6" hidden="1">
      <c r="A383" s="6" t="s">
        <v>365</v>
      </c>
      <c r="B383" s="12" t="s">
        <v>259</v>
      </c>
      <c r="C383" s="12" t="s">
        <v>274</v>
      </c>
      <c r="D383" s="12"/>
      <c r="E383" s="15">
        <f t="shared" ref="E383:F383" si="44">E384</f>
        <v>835.1</v>
      </c>
      <c r="F383" s="15">
        <f t="shared" si="44"/>
        <v>835.1</v>
      </c>
    </row>
    <row r="384" spans="1:6" ht="27.6" hidden="1">
      <c r="A384" s="6" t="s">
        <v>83</v>
      </c>
      <c r="B384" s="12" t="s">
        <v>259</v>
      </c>
      <c r="C384" s="12" t="s">
        <v>274</v>
      </c>
      <c r="D384" s="12" t="s">
        <v>84</v>
      </c>
      <c r="E384" s="15">
        <v>835.1</v>
      </c>
      <c r="F384" s="15">
        <v>835.1</v>
      </c>
    </row>
    <row r="385" spans="1:6">
      <c r="A385" s="6" t="s">
        <v>275</v>
      </c>
      <c r="B385" s="12" t="s">
        <v>259</v>
      </c>
      <c r="C385" s="12" t="s">
        <v>276</v>
      </c>
      <c r="D385" s="12"/>
      <c r="E385" s="15">
        <f t="shared" ref="E385:F385" si="45">E386</f>
        <v>1160</v>
      </c>
      <c r="F385" s="15">
        <f t="shared" si="45"/>
        <v>1319.1</v>
      </c>
    </row>
    <row r="386" spans="1:6" ht="41.4">
      <c r="A386" s="6" t="s">
        <v>277</v>
      </c>
      <c r="B386" s="12" t="s">
        <v>259</v>
      </c>
      <c r="C386" s="12" t="s">
        <v>278</v>
      </c>
      <c r="D386" s="12"/>
      <c r="E386" s="15">
        <f>E387+E388</f>
        <v>1160</v>
      </c>
      <c r="F386" s="15">
        <f>F387+F388</f>
        <v>1319.1</v>
      </c>
    </row>
    <row r="387" spans="1:6" ht="41.4">
      <c r="A387" s="6" t="s">
        <v>22</v>
      </c>
      <c r="B387" s="12" t="s">
        <v>259</v>
      </c>
      <c r="C387" s="12" t="s">
        <v>278</v>
      </c>
      <c r="D387" s="12" t="s">
        <v>23</v>
      </c>
      <c r="E387" s="15">
        <v>477</v>
      </c>
      <c r="F387" s="15">
        <v>169.1</v>
      </c>
    </row>
    <row r="388" spans="1:6" ht="41.4">
      <c r="A388" s="6" t="s">
        <v>83</v>
      </c>
      <c r="B388" s="12" t="s">
        <v>259</v>
      </c>
      <c r="C388" s="12" t="s">
        <v>278</v>
      </c>
      <c r="D388" s="12" t="s">
        <v>84</v>
      </c>
      <c r="E388" s="15">
        <v>683</v>
      </c>
      <c r="F388" s="15">
        <v>1150</v>
      </c>
    </row>
    <row r="389" spans="1:6" ht="27.6" hidden="1">
      <c r="A389" s="30" t="s">
        <v>57</v>
      </c>
      <c r="B389" s="20" t="s">
        <v>259</v>
      </c>
      <c r="C389" s="20" t="s">
        <v>58</v>
      </c>
      <c r="D389" s="20"/>
      <c r="E389" s="15">
        <f t="shared" ref="E389:F391" si="46">E390</f>
        <v>97.6</v>
      </c>
      <c r="F389" s="15">
        <f t="shared" si="46"/>
        <v>97.6</v>
      </c>
    </row>
    <row r="390" spans="1:6" ht="41.4" hidden="1">
      <c r="A390" s="30" t="s">
        <v>59</v>
      </c>
      <c r="B390" s="20" t="s">
        <v>259</v>
      </c>
      <c r="C390" s="20" t="s">
        <v>60</v>
      </c>
      <c r="D390" s="20"/>
      <c r="E390" s="15">
        <f t="shared" si="46"/>
        <v>97.6</v>
      </c>
      <c r="F390" s="15">
        <f t="shared" si="46"/>
        <v>97.6</v>
      </c>
    </row>
    <row r="391" spans="1:6" hidden="1">
      <c r="A391" s="30" t="s">
        <v>61</v>
      </c>
      <c r="B391" s="20" t="s">
        <v>259</v>
      </c>
      <c r="C391" s="20" t="s">
        <v>62</v>
      </c>
      <c r="D391" s="20"/>
      <c r="E391" s="15">
        <f t="shared" si="46"/>
        <v>97.6</v>
      </c>
      <c r="F391" s="15">
        <f t="shared" si="46"/>
        <v>97.6</v>
      </c>
    </row>
    <row r="392" spans="1:6" ht="27.6" hidden="1">
      <c r="A392" s="30" t="s">
        <v>63</v>
      </c>
      <c r="B392" s="20" t="s">
        <v>259</v>
      </c>
      <c r="C392" s="20" t="s">
        <v>62</v>
      </c>
      <c r="D392" s="20">
        <v>400</v>
      </c>
      <c r="E392" s="15">
        <v>97.6</v>
      </c>
      <c r="F392" s="15">
        <v>97.6</v>
      </c>
    </row>
    <row r="393" spans="1:6" s="4" customFormat="1" ht="27.6">
      <c r="A393" s="29" t="s">
        <v>279</v>
      </c>
      <c r="B393" s="13" t="s">
        <v>280</v>
      </c>
      <c r="C393" s="13"/>
      <c r="D393" s="13"/>
      <c r="E393" s="14">
        <f>E394+E408</f>
        <v>20263.8</v>
      </c>
      <c r="F393" s="14">
        <f>F394+F408</f>
        <v>20259.7</v>
      </c>
    </row>
    <row r="394" spans="1:6">
      <c r="A394" s="6" t="s">
        <v>260</v>
      </c>
      <c r="B394" s="12" t="s">
        <v>280</v>
      </c>
      <c r="C394" s="12" t="s">
        <v>261</v>
      </c>
      <c r="D394" s="12"/>
      <c r="E394" s="15">
        <f>E395+E399+E396</f>
        <v>20193.8</v>
      </c>
      <c r="F394" s="15">
        <f>F395+F399+F396</f>
        <v>20189.7</v>
      </c>
    </row>
    <row r="395" spans="1:6" hidden="1">
      <c r="A395" s="6" t="s">
        <v>281</v>
      </c>
      <c r="B395" s="12" t="s">
        <v>280</v>
      </c>
      <c r="C395" s="12" t="s">
        <v>282</v>
      </c>
      <c r="D395" s="12"/>
      <c r="E395" s="15">
        <v>0</v>
      </c>
      <c r="F395" s="15">
        <v>0</v>
      </c>
    </row>
    <row r="396" spans="1:6" ht="27.6" hidden="1">
      <c r="A396" s="6" t="s">
        <v>409</v>
      </c>
      <c r="B396" s="12">
        <v>804</v>
      </c>
      <c r="C396" s="24" t="s">
        <v>282</v>
      </c>
      <c r="D396" s="12"/>
      <c r="E396" s="15">
        <f t="shared" ref="E396:F397" si="47">E397</f>
        <v>50</v>
      </c>
      <c r="F396" s="15">
        <f t="shared" si="47"/>
        <v>50</v>
      </c>
    </row>
    <row r="397" spans="1:6" ht="27.6" hidden="1">
      <c r="A397" s="6" t="s">
        <v>283</v>
      </c>
      <c r="B397" s="12" t="s">
        <v>280</v>
      </c>
      <c r="C397" s="12" t="s">
        <v>284</v>
      </c>
      <c r="D397" s="12"/>
      <c r="E397" s="15">
        <f t="shared" si="47"/>
        <v>50</v>
      </c>
      <c r="F397" s="15">
        <f t="shared" si="47"/>
        <v>50</v>
      </c>
    </row>
    <row r="398" spans="1:6" ht="27.6" hidden="1">
      <c r="A398" s="6" t="s">
        <v>22</v>
      </c>
      <c r="B398" s="12" t="s">
        <v>280</v>
      </c>
      <c r="C398" s="12" t="s">
        <v>284</v>
      </c>
      <c r="D398" s="12" t="s">
        <v>23</v>
      </c>
      <c r="E398" s="15">
        <v>50</v>
      </c>
      <c r="F398" s="15">
        <v>50</v>
      </c>
    </row>
    <row r="399" spans="1:6" ht="27.6">
      <c r="A399" s="6" t="s">
        <v>199</v>
      </c>
      <c r="B399" s="12" t="s">
        <v>280</v>
      </c>
      <c r="C399" s="12" t="s">
        <v>285</v>
      </c>
      <c r="D399" s="12"/>
      <c r="E399" s="15">
        <f>E400+E404</f>
        <v>20143.8</v>
      </c>
      <c r="F399" s="15">
        <f>F400+F404</f>
        <v>20139.7</v>
      </c>
    </row>
    <row r="400" spans="1:6" ht="82.8">
      <c r="A400" s="6" t="s">
        <v>286</v>
      </c>
      <c r="B400" s="12" t="s">
        <v>280</v>
      </c>
      <c r="C400" s="12" t="s">
        <v>287</v>
      </c>
      <c r="D400" s="12"/>
      <c r="E400" s="15">
        <f>E401+E402</f>
        <v>5653.8</v>
      </c>
      <c r="F400" s="15">
        <f>F401+F402+F403</f>
        <v>5649.7</v>
      </c>
    </row>
    <row r="401" spans="1:6" ht="82.8">
      <c r="A401" s="6" t="s">
        <v>13</v>
      </c>
      <c r="B401" s="12" t="s">
        <v>280</v>
      </c>
      <c r="C401" s="12" t="s">
        <v>287</v>
      </c>
      <c r="D401" s="12" t="s">
        <v>14</v>
      </c>
      <c r="E401" s="15">
        <v>5498.8</v>
      </c>
      <c r="F401" s="15">
        <v>5421.1</v>
      </c>
    </row>
    <row r="402" spans="1:6" ht="41.4">
      <c r="A402" s="6" t="s">
        <v>22</v>
      </c>
      <c r="B402" s="12" t="s">
        <v>280</v>
      </c>
      <c r="C402" s="12" t="s">
        <v>287</v>
      </c>
      <c r="D402" s="12" t="s">
        <v>23</v>
      </c>
      <c r="E402" s="15">
        <v>155</v>
      </c>
      <c r="F402" s="15">
        <v>150.9</v>
      </c>
    </row>
    <row r="403" spans="1:6" ht="27.6">
      <c r="A403" s="6" t="s">
        <v>220</v>
      </c>
      <c r="B403" s="12" t="s">
        <v>280</v>
      </c>
      <c r="C403" s="12" t="s">
        <v>287</v>
      </c>
      <c r="D403" s="12">
        <v>300</v>
      </c>
      <c r="E403" s="15">
        <v>0</v>
      </c>
      <c r="F403" s="15">
        <v>77.7</v>
      </c>
    </row>
    <row r="404" spans="1:6" ht="55.2" hidden="1">
      <c r="A404" s="6" t="s">
        <v>288</v>
      </c>
      <c r="B404" s="12" t="s">
        <v>280</v>
      </c>
      <c r="C404" s="12" t="s">
        <v>289</v>
      </c>
      <c r="D404" s="12"/>
      <c r="E404" s="15">
        <f>E405+E406+E407</f>
        <v>14490</v>
      </c>
      <c r="F404" s="15">
        <f>F405+F406+F407</f>
        <v>14490</v>
      </c>
    </row>
    <row r="405" spans="1:6" ht="55.2" hidden="1">
      <c r="A405" s="6" t="s">
        <v>13</v>
      </c>
      <c r="B405" s="12" t="s">
        <v>280</v>
      </c>
      <c r="C405" s="12" t="s">
        <v>289</v>
      </c>
      <c r="D405" s="12" t="s">
        <v>14</v>
      </c>
      <c r="E405" s="15">
        <v>14197.1</v>
      </c>
      <c r="F405" s="15">
        <v>14197.1</v>
      </c>
    </row>
    <row r="406" spans="1:6" ht="27.6" hidden="1">
      <c r="A406" s="6" t="s">
        <v>22</v>
      </c>
      <c r="B406" s="12" t="s">
        <v>280</v>
      </c>
      <c r="C406" s="12" t="s">
        <v>289</v>
      </c>
      <c r="D406" s="12" t="s">
        <v>23</v>
      </c>
      <c r="E406" s="15">
        <v>282.60000000000002</v>
      </c>
      <c r="F406" s="15">
        <v>282.60000000000002</v>
      </c>
    </row>
    <row r="407" spans="1:6" hidden="1">
      <c r="A407" s="6" t="s">
        <v>389</v>
      </c>
      <c r="B407" s="12" t="s">
        <v>280</v>
      </c>
      <c r="C407" s="12" t="s">
        <v>289</v>
      </c>
      <c r="D407" s="12">
        <v>300</v>
      </c>
      <c r="E407" s="18">
        <v>10.3</v>
      </c>
      <c r="F407" s="18">
        <v>10.3</v>
      </c>
    </row>
    <row r="408" spans="1:6" hidden="1">
      <c r="A408" s="6" t="s">
        <v>17</v>
      </c>
      <c r="B408" s="12" t="s">
        <v>280</v>
      </c>
      <c r="C408" s="12" t="s">
        <v>18</v>
      </c>
      <c r="D408" s="12"/>
      <c r="E408" s="15">
        <f t="shared" ref="E408:F410" si="48">E409</f>
        <v>70</v>
      </c>
      <c r="F408" s="15">
        <f t="shared" si="48"/>
        <v>70</v>
      </c>
    </row>
    <row r="409" spans="1:6" ht="27.6" hidden="1">
      <c r="A409" s="6" t="s">
        <v>19</v>
      </c>
      <c r="B409" s="12" t="s">
        <v>280</v>
      </c>
      <c r="C409" s="12" t="s">
        <v>20</v>
      </c>
      <c r="D409" s="12"/>
      <c r="E409" s="15">
        <f>E410+E412</f>
        <v>70</v>
      </c>
      <c r="F409" s="15">
        <f>F410+F412</f>
        <v>70</v>
      </c>
    </row>
    <row r="410" spans="1:6" ht="27.6" hidden="1">
      <c r="A410" s="6" t="s">
        <v>354</v>
      </c>
      <c r="B410" s="12" t="s">
        <v>280</v>
      </c>
      <c r="C410" s="12" t="s">
        <v>48</v>
      </c>
      <c r="D410" s="12"/>
      <c r="E410" s="15">
        <f t="shared" si="48"/>
        <v>67</v>
      </c>
      <c r="F410" s="15">
        <f t="shared" si="48"/>
        <v>67</v>
      </c>
    </row>
    <row r="411" spans="1:6" ht="27.6" hidden="1">
      <c r="A411" s="6" t="s">
        <v>22</v>
      </c>
      <c r="B411" s="12" t="s">
        <v>280</v>
      </c>
      <c r="C411" s="12" t="s">
        <v>48</v>
      </c>
      <c r="D411" s="12" t="s">
        <v>23</v>
      </c>
      <c r="E411" s="15">
        <v>67</v>
      </c>
      <c r="F411" s="15">
        <v>67</v>
      </c>
    </row>
    <row r="412" spans="1:6" ht="69" hidden="1">
      <c r="A412" s="6" t="s">
        <v>352</v>
      </c>
      <c r="B412" s="12" t="s">
        <v>280</v>
      </c>
      <c r="C412" s="12" t="s">
        <v>21</v>
      </c>
      <c r="D412" s="12"/>
      <c r="E412" s="15">
        <f t="shared" ref="E412:F412" si="49">E413</f>
        <v>3</v>
      </c>
      <c r="F412" s="15">
        <f t="shared" si="49"/>
        <v>3</v>
      </c>
    </row>
    <row r="413" spans="1:6" ht="27.6" hidden="1">
      <c r="A413" s="6" t="s">
        <v>22</v>
      </c>
      <c r="B413" s="12" t="s">
        <v>280</v>
      </c>
      <c r="C413" s="12" t="s">
        <v>21</v>
      </c>
      <c r="D413" s="12" t="s">
        <v>23</v>
      </c>
      <c r="E413" s="15">
        <v>3</v>
      </c>
      <c r="F413" s="15">
        <v>3</v>
      </c>
    </row>
    <row r="414" spans="1:6" s="4" customFormat="1">
      <c r="A414" s="29" t="s">
        <v>290</v>
      </c>
      <c r="B414" s="13" t="s">
        <v>291</v>
      </c>
      <c r="C414" s="13"/>
      <c r="D414" s="13"/>
      <c r="E414" s="14">
        <f>E415+E420+E433+E462</f>
        <v>73225.5</v>
      </c>
      <c r="F414" s="14">
        <f>F415+F420+F433+F462</f>
        <v>73225.5</v>
      </c>
    </row>
    <row r="415" spans="1:6" s="4" customFormat="1" hidden="1">
      <c r="A415" s="29" t="s">
        <v>292</v>
      </c>
      <c r="B415" s="13" t="s">
        <v>293</v>
      </c>
      <c r="C415" s="13"/>
      <c r="D415" s="13"/>
      <c r="E415" s="14">
        <f t="shared" ref="E415:F418" si="50">E416</f>
        <v>2067</v>
      </c>
      <c r="F415" s="14">
        <f t="shared" si="50"/>
        <v>2067</v>
      </c>
    </row>
    <row r="416" spans="1:6" hidden="1">
      <c r="A416" s="6" t="s">
        <v>109</v>
      </c>
      <c r="B416" s="12" t="s">
        <v>293</v>
      </c>
      <c r="C416" s="12" t="s">
        <v>110</v>
      </c>
      <c r="D416" s="12"/>
      <c r="E416" s="15">
        <f t="shared" si="50"/>
        <v>2067</v>
      </c>
      <c r="F416" s="15">
        <f t="shared" si="50"/>
        <v>2067</v>
      </c>
    </row>
    <row r="417" spans="1:6" ht="27.6" hidden="1">
      <c r="A417" s="6" t="s">
        <v>111</v>
      </c>
      <c r="B417" s="12" t="s">
        <v>293</v>
      </c>
      <c r="C417" s="12" t="s">
        <v>112</v>
      </c>
      <c r="D417" s="12"/>
      <c r="E417" s="15">
        <f t="shared" si="50"/>
        <v>2067</v>
      </c>
      <c r="F417" s="15">
        <f t="shared" si="50"/>
        <v>2067</v>
      </c>
    </row>
    <row r="418" spans="1:6" hidden="1">
      <c r="A418" s="6" t="s">
        <v>294</v>
      </c>
      <c r="B418" s="12" t="s">
        <v>293</v>
      </c>
      <c r="C418" s="12" t="s">
        <v>295</v>
      </c>
      <c r="D418" s="12"/>
      <c r="E418" s="15">
        <f t="shared" si="50"/>
        <v>2067</v>
      </c>
      <c r="F418" s="15">
        <f t="shared" si="50"/>
        <v>2067</v>
      </c>
    </row>
    <row r="419" spans="1:6" hidden="1">
      <c r="A419" s="6" t="s">
        <v>220</v>
      </c>
      <c r="B419" s="12" t="s">
        <v>293</v>
      </c>
      <c r="C419" s="12" t="s">
        <v>295</v>
      </c>
      <c r="D419" s="12" t="s">
        <v>221</v>
      </c>
      <c r="E419" s="15">
        <v>2067</v>
      </c>
      <c r="F419" s="15">
        <v>2067</v>
      </c>
    </row>
    <row r="420" spans="1:6" s="4" customFormat="1">
      <c r="A420" s="29" t="s">
        <v>296</v>
      </c>
      <c r="B420" s="13" t="s">
        <v>297</v>
      </c>
      <c r="C420" s="13"/>
      <c r="D420" s="13"/>
      <c r="E420" s="14">
        <f t="shared" ref="E420:F423" si="51">E421</f>
        <v>1254</v>
      </c>
      <c r="F420" s="14">
        <f t="shared" si="51"/>
        <v>1254</v>
      </c>
    </row>
    <row r="421" spans="1:6" ht="27.6">
      <c r="A421" s="6" t="s">
        <v>109</v>
      </c>
      <c r="B421" s="12" t="s">
        <v>297</v>
      </c>
      <c r="C421" s="12" t="s">
        <v>110</v>
      </c>
      <c r="D421" s="12"/>
      <c r="E421" s="15">
        <f>E422+E425+E428</f>
        <v>1254</v>
      </c>
      <c r="F421" s="15">
        <f>F422+F425+F428</f>
        <v>1254</v>
      </c>
    </row>
    <row r="422" spans="1:6" hidden="1">
      <c r="A422" s="6" t="s">
        <v>298</v>
      </c>
      <c r="B422" s="12" t="s">
        <v>297</v>
      </c>
      <c r="C422" s="12" t="s">
        <v>299</v>
      </c>
      <c r="D422" s="12"/>
      <c r="E422" s="15">
        <f t="shared" si="51"/>
        <v>20</v>
      </c>
      <c r="F422" s="15">
        <f t="shared" si="51"/>
        <v>20</v>
      </c>
    </row>
    <row r="423" spans="1:6" ht="27.6" hidden="1">
      <c r="A423" s="6" t="s">
        <v>369</v>
      </c>
      <c r="B423" s="12" t="s">
        <v>297</v>
      </c>
      <c r="C423" s="12" t="s">
        <v>300</v>
      </c>
      <c r="D423" s="12"/>
      <c r="E423" s="15">
        <f t="shared" si="51"/>
        <v>20</v>
      </c>
      <c r="F423" s="15">
        <f t="shared" si="51"/>
        <v>20</v>
      </c>
    </row>
    <row r="424" spans="1:6" ht="27.6" hidden="1">
      <c r="A424" s="6" t="s">
        <v>22</v>
      </c>
      <c r="B424" s="12" t="s">
        <v>297</v>
      </c>
      <c r="C424" s="12" t="s">
        <v>300</v>
      </c>
      <c r="D424" s="12" t="s">
        <v>23</v>
      </c>
      <c r="E424" s="15">
        <v>20</v>
      </c>
      <c r="F424" s="15">
        <v>20</v>
      </c>
    </row>
    <row r="425" spans="1:6" ht="27.6" hidden="1">
      <c r="A425" s="6" t="s">
        <v>111</v>
      </c>
      <c r="B425" s="12" t="s">
        <v>297</v>
      </c>
      <c r="C425" s="12" t="s">
        <v>112</v>
      </c>
      <c r="D425" s="12"/>
      <c r="E425" s="15">
        <f t="shared" ref="E425:F429" si="52">E426</f>
        <v>879</v>
      </c>
      <c r="F425" s="15">
        <f t="shared" si="52"/>
        <v>879</v>
      </c>
    </row>
    <row r="426" spans="1:6" hidden="1">
      <c r="A426" s="6" t="s">
        <v>301</v>
      </c>
      <c r="B426" s="12" t="s">
        <v>297</v>
      </c>
      <c r="C426" s="12" t="s">
        <v>302</v>
      </c>
      <c r="D426" s="12"/>
      <c r="E426" s="15">
        <f t="shared" si="52"/>
        <v>879</v>
      </c>
      <c r="F426" s="15">
        <f t="shared" si="52"/>
        <v>879</v>
      </c>
    </row>
    <row r="427" spans="1:6" hidden="1">
      <c r="A427" s="6" t="s">
        <v>220</v>
      </c>
      <c r="B427" s="12" t="s">
        <v>297</v>
      </c>
      <c r="C427" s="12" t="s">
        <v>302</v>
      </c>
      <c r="D427" s="12" t="s">
        <v>221</v>
      </c>
      <c r="E427" s="15">
        <v>879</v>
      </c>
      <c r="F427" s="15">
        <v>879</v>
      </c>
    </row>
    <row r="428" spans="1:6" ht="55.2">
      <c r="A428" s="6" t="s">
        <v>412</v>
      </c>
      <c r="B428" s="12">
        <v>1003</v>
      </c>
      <c r="C428" s="24" t="s">
        <v>312</v>
      </c>
      <c r="D428" s="12"/>
      <c r="E428" s="15">
        <f t="shared" si="52"/>
        <v>355</v>
      </c>
      <c r="F428" s="15">
        <f>F429+F431</f>
        <v>355</v>
      </c>
    </row>
    <row r="429" spans="1:6" ht="41.4">
      <c r="A429" s="6" t="s">
        <v>413</v>
      </c>
      <c r="B429" s="12">
        <v>1003</v>
      </c>
      <c r="C429" s="24" t="s">
        <v>314</v>
      </c>
      <c r="D429" s="12"/>
      <c r="E429" s="15">
        <f t="shared" si="52"/>
        <v>355</v>
      </c>
      <c r="F429" s="15">
        <f t="shared" si="52"/>
        <v>0</v>
      </c>
    </row>
    <row r="430" spans="1:6" ht="27.6">
      <c r="A430" s="6" t="s">
        <v>389</v>
      </c>
      <c r="B430" s="12">
        <v>1003</v>
      </c>
      <c r="C430" s="24" t="s">
        <v>314</v>
      </c>
      <c r="D430" s="12">
        <v>300</v>
      </c>
      <c r="E430" s="15">
        <v>355</v>
      </c>
      <c r="F430" s="15">
        <v>0</v>
      </c>
    </row>
    <row r="431" spans="1:6" ht="27.6">
      <c r="A431" s="6" t="s">
        <v>440</v>
      </c>
      <c r="B431" s="12">
        <v>1003</v>
      </c>
      <c r="C431" s="24" t="s">
        <v>441</v>
      </c>
      <c r="D431" s="12"/>
      <c r="E431" s="15">
        <f>E432</f>
        <v>0</v>
      </c>
      <c r="F431" s="15">
        <f>F432</f>
        <v>355</v>
      </c>
    </row>
    <row r="432" spans="1:6" ht="27.6">
      <c r="A432" s="6" t="s">
        <v>220</v>
      </c>
      <c r="B432" s="12">
        <v>1003</v>
      </c>
      <c r="C432" s="24" t="s">
        <v>441</v>
      </c>
      <c r="D432" s="12">
        <v>300</v>
      </c>
      <c r="E432" s="15">
        <v>0</v>
      </c>
      <c r="F432" s="15">
        <v>355</v>
      </c>
    </row>
    <row r="433" spans="1:6" s="4" customFormat="1">
      <c r="A433" s="29" t="s">
        <v>303</v>
      </c>
      <c r="B433" s="13" t="s">
        <v>304</v>
      </c>
      <c r="C433" s="13"/>
      <c r="D433" s="13"/>
      <c r="E433" s="14">
        <f>E434+E438+E458</f>
        <v>69340.5</v>
      </c>
      <c r="F433" s="14">
        <f>F434+F438+F458</f>
        <v>69340.5</v>
      </c>
    </row>
    <row r="434" spans="1:6" hidden="1">
      <c r="A434" s="6" t="s">
        <v>207</v>
      </c>
      <c r="B434" s="12" t="s">
        <v>304</v>
      </c>
      <c r="C434" s="12" t="s">
        <v>208</v>
      </c>
      <c r="D434" s="12"/>
      <c r="E434" s="15">
        <f t="shared" ref="E434:F435" si="53">E435</f>
        <v>17847.7</v>
      </c>
      <c r="F434" s="15">
        <f t="shared" si="53"/>
        <v>17847.7</v>
      </c>
    </row>
    <row r="435" spans="1:6" hidden="1">
      <c r="A435" s="6" t="s">
        <v>209</v>
      </c>
      <c r="B435" s="12" t="s">
        <v>304</v>
      </c>
      <c r="C435" s="12" t="s">
        <v>210</v>
      </c>
      <c r="D435" s="12"/>
      <c r="E435" s="15">
        <f t="shared" si="53"/>
        <v>17847.7</v>
      </c>
      <c r="F435" s="15">
        <f t="shared" si="53"/>
        <v>17847.7</v>
      </c>
    </row>
    <row r="436" spans="1:6" ht="41.4" hidden="1">
      <c r="A436" s="6" t="s">
        <v>366</v>
      </c>
      <c r="B436" s="12" t="s">
        <v>304</v>
      </c>
      <c r="C436" s="12" t="s">
        <v>211</v>
      </c>
      <c r="D436" s="12"/>
      <c r="E436" s="15">
        <f t="shared" ref="E436:F436" si="54">E437</f>
        <v>17847.7</v>
      </c>
      <c r="F436" s="15">
        <f t="shared" si="54"/>
        <v>17847.7</v>
      </c>
    </row>
    <row r="437" spans="1:6" ht="27.6" hidden="1">
      <c r="A437" s="6" t="s">
        <v>83</v>
      </c>
      <c r="B437" s="12" t="s">
        <v>304</v>
      </c>
      <c r="C437" s="12" t="s">
        <v>211</v>
      </c>
      <c r="D437" s="12" t="s">
        <v>84</v>
      </c>
      <c r="E437" s="15">
        <v>17847.7</v>
      </c>
      <c r="F437" s="15">
        <v>17847.7</v>
      </c>
    </row>
    <row r="438" spans="1:6" ht="27.6">
      <c r="A438" s="6" t="s">
        <v>109</v>
      </c>
      <c r="B438" s="12" t="s">
        <v>304</v>
      </c>
      <c r="C438" s="12" t="s">
        <v>110</v>
      </c>
      <c r="D438" s="12"/>
      <c r="E438" s="15">
        <f t="shared" ref="E438:F438" si="55">E439</f>
        <v>51492.800000000003</v>
      </c>
      <c r="F438" s="15">
        <f t="shared" si="55"/>
        <v>51492.800000000003</v>
      </c>
    </row>
    <row r="439" spans="1:6" ht="27.6">
      <c r="A439" s="6" t="s">
        <v>298</v>
      </c>
      <c r="B439" s="12" t="s">
        <v>304</v>
      </c>
      <c r="C439" s="12" t="s">
        <v>299</v>
      </c>
      <c r="D439" s="12"/>
      <c r="E439" s="15">
        <f>E440+E443+E445+E447</f>
        <v>51492.800000000003</v>
      </c>
      <c r="F439" s="15">
        <f>F440+F443+F445+F447+F449</f>
        <v>51492.800000000003</v>
      </c>
    </row>
    <row r="440" spans="1:6">
      <c r="A440" s="6" t="s">
        <v>305</v>
      </c>
      <c r="B440" s="12" t="s">
        <v>304</v>
      </c>
      <c r="C440" s="12" t="s">
        <v>306</v>
      </c>
      <c r="D440" s="12"/>
      <c r="E440" s="15">
        <f>E441+E442</f>
        <v>30762.1</v>
      </c>
      <c r="F440" s="15">
        <f>F441+F442</f>
        <v>0</v>
      </c>
    </row>
    <row r="441" spans="1:6" ht="27.6">
      <c r="A441" s="6" t="s">
        <v>220</v>
      </c>
      <c r="B441" s="12" t="s">
        <v>304</v>
      </c>
      <c r="C441" s="12" t="s">
        <v>306</v>
      </c>
      <c r="D441" s="12" t="s">
        <v>221</v>
      </c>
      <c r="E441" s="15">
        <v>5313.1</v>
      </c>
      <c r="F441" s="15">
        <v>0</v>
      </c>
    </row>
    <row r="442" spans="1:6" ht="41.4">
      <c r="A442" s="6" t="s">
        <v>83</v>
      </c>
      <c r="B442" s="12" t="s">
        <v>304</v>
      </c>
      <c r="C442" s="12" t="s">
        <v>306</v>
      </c>
      <c r="D442" s="12" t="s">
        <v>84</v>
      </c>
      <c r="E442" s="15">
        <v>25449</v>
      </c>
      <c r="F442" s="15">
        <v>0</v>
      </c>
    </row>
    <row r="443" spans="1:6" ht="27.6" hidden="1">
      <c r="A443" s="6" t="s">
        <v>307</v>
      </c>
      <c r="B443" s="12" t="s">
        <v>304</v>
      </c>
      <c r="C443" s="12" t="s">
        <v>308</v>
      </c>
      <c r="D443" s="12"/>
      <c r="E443" s="15">
        <f t="shared" ref="E443:F443" si="56">E444</f>
        <v>2771.4</v>
      </c>
      <c r="F443" s="15">
        <f t="shared" si="56"/>
        <v>2771.4</v>
      </c>
    </row>
    <row r="444" spans="1:6" hidden="1">
      <c r="A444" s="6" t="s">
        <v>220</v>
      </c>
      <c r="B444" s="12" t="s">
        <v>304</v>
      </c>
      <c r="C444" s="12" t="s">
        <v>308</v>
      </c>
      <c r="D444" s="12" t="s">
        <v>221</v>
      </c>
      <c r="E444" s="15">
        <v>2771.4</v>
      </c>
      <c r="F444" s="15">
        <v>2771.4</v>
      </c>
    </row>
    <row r="445" spans="1:6" ht="27.6" hidden="1">
      <c r="A445" s="6" t="s">
        <v>309</v>
      </c>
      <c r="B445" s="12" t="s">
        <v>304</v>
      </c>
      <c r="C445" s="12" t="s">
        <v>310</v>
      </c>
      <c r="D445" s="12"/>
      <c r="E445" s="15">
        <f t="shared" ref="E445:F445" si="57">E446</f>
        <v>17683.5</v>
      </c>
      <c r="F445" s="15">
        <f t="shared" si="57"/>
        <v>17683.5</v>
      </c>
    </row>
    <row r="446" spans="1:6" hidden="1">
      <c r="A446" s="6" t="s">
        <v>220</v>
      </c>
      <c r="B446" s="12" t="s">
        <v>304</v>
      </c>
      <c r="C446" s="12" t="s">
        <v>310</v>
      </c>
      <c r="D446" s="12" t="s">
        <v>221</v>
      </c>
      <c r="E446" s="15">
        <v>17683.5</v>
      </c>
      <c r="F446" s="15">
        <v>17683.5</v>
      </c>
    </row>
    <row r="447" spans="1:6" ht="69" hidden="1">
      <c r="A447" s="30" t="s">
        <v>410</v>
      </c>
      <c r="B447" s="20" t="s">
        <v>304</v>
      </c>
      <c r="C447" s="20" t="s">
        <v>411</v>
      </c>
      <c r="D447" s="20"/>
      <c r="E447" s="15">
        <f>E448</f>
        <v>275.8</v>
      </c>
      <c r="F447" s="15">
        <f>F448</f>
        <v>275.8</v>
      </c>
    </row>
    <row r="448" spans="1:6" hidden="1">
      <c r="A448" s="30" t="s">
        <v>220</v>
      </c>
      <c r="B448" s="20" t="s">
        <v>304</v>
      </c>
      <c r="C448" s="20" t="s">
        <v>411</v>
      </c>
      <c r="D448" s="20" t="s">
        <v>221</v>
      </c>
      <c r="E448" s="15">
        <v>275.8</v>
      </c>
      <c r="F448" s="15">
        <v>275.8</v>
      </c>
    </row>
    <row r="449" spans="1:6" ht="27.6">
      <c r="A449" s="6" t="s">
        <v>440</v>
      </c>
      <c r="B449" s="20" t="s">
        <v>304</v>
      </c>
      <c r="C449" s="20" t="s">
        <v>442</v>
      </c>
      <c r="D449" s="20"/>
      <c r="E449" s="15">
        <f>E450+E451</f>
        <v>0</v>
      </c>
      <c r="F449" s="15">
        <f>F450+F451</f>
        <v>30762.1</v>
      </c>
    </row>
    <row r="450" spans="1:6" ht="27.6">
      <c r="A450" s="6" t="s">
        <v>220</v>
      </c>
      <c r="B450" s="20" t="s">
        <v>304</v>
      </c>
      <c r="C450" s="20" t="s">
        <v>442</v>
      </c>
      <c r="D450" s="20">
        <v>300</v>
      </c>
      <c r="E450" s="15">
        <v>0</v>
      </c>
      <c r="F450" s="15">
        <v>5313.1</v>
      </c>
    </row>
    <row r="451" spans="1:6" ht="41.4">
      <c r="A451" s="6" t="s">
        <v>83</v>
      </c>
      <c r="B451" s="20" t="s">
        <v>304</v>
      </c>
      <c r="C451" s="20" t="s">
        <v>442</v>
      </c>
      <c r="D451" s="20">
        <v>600</v>
      </c>
      <c r="E451" s="15">
        <v>0</v>
      </c>
      <c r="F451" s="15">
        <v>25449</v>
      </c>
    </row>
    <row r="452" spans="1:6" ht="41.4" hidden="1">
      <c r="A452" s="6" t="s">
        <v>311</v>
      </c>
      <c r="B452" s="12" t="s">
        <v>304</v>
      </c>
      <c r="C452" s="12" t="s">
        <v>312</v>
      </c>
      <c r="D452" s="12"/>
      <c r="E452" s="15">
        <f t="shared" ref="E452:F453" si="58">E453</f>
        <v>0</v>
      </c>
      <c r="F452" s="15">
        <f t="shared" si="58"/>
        <v>0</v>
      </c>
    </row>
    <row r="453" spans="1:6" ht="27.6" hidden="1">
      <c r="A453" s="6" t="s">
        <v>313</v>
      </c>
      <c r="B453" s="12" t="s">
        <v>304</v>
      </c>
      <c r="C453" s="12" t="s">
        <v>314</v>
      </c>
      <c r="D453" s="12"/>
      <c r="E453" s="15">
        <f t="shared" si="58"/>
        <v>0</v>
      </c>
      <c r="F453" s="15">
        <f t="shared" si="58"/>
        <v>0</v>
      </c>
    </row>
    <row r="454" spans="1:6" hidden="1">
      <c r="A454" s="6" t="s">
        <v>220</v>
      </c>
      <c r="B454" s="12" t="s">
        <v>304</v>
      </c>
      <c r="C454" s="12" t="s">
        <v>314</v>
      </c>
      <c r="D454" s="12" t="s">
        <v>221</v>
      </c>
      <c r="E454" s="15">
        <v>0</v>
      </c>
      <c r="F454" s="15">
        <v>0</v>
      </c>
    </row>
    <row r="455" spans="1:6" ht="41.4" hidden="1">
      <c r="A455" s="6" t="s">
        <v>315</v>
      </c>
      <c r="B455" s="12" t="s">
        <v>304</v>
      </c>
      <c r="C455" s="12" t="s">
        <v>316</v>
      </c>
      <c r="D455" s="12"/>
      <c r="E455" s="15">
        <f t="shared" ref="E455:F456" si="59">E456</f>
        <v>0</v>
      </c>
      <c r="F455" s="15">
        <f t="shared" si="59"/>
        <v>0</v>
      </c>
    </row>
    <row r="456" spans="1:6" ht="27.6" hidden="1">
      <c r="A456" s="6" t="s">
        <v>317</v>
      </c>
      <c r="B456" s="12" t="s">
        <v>304</v>
      </c>
      <c r="C456" s="12" t="s">
        <v>318</v>
      </c>
      <c r="D456" s="12"/>
      <c r="E456" s="15">
        <f t="shared" si="59"/>
        <v>0</v>
      </c>
      <c r="F456" s="15">
        <f t="shared" si="59"/>
        <v>0</v>
      </c>
    </row>
    <row r="457" spans="1:6" hidden="1">
      <c r="A457" s="6" t="s">
        <v>220</v>
      </c>
      <c r="B457" s="12" t="s">
        <v>304</v>
      </c>
      <c r="C457" s="12" t="s">
        <v>318</v>
      </c>
      <c r="D457" s="12" t="s">
        <v>221</v>
      </c>
      <c r="E457" s="15">
        <v>0</v>
      </c>
      <c r="F457" s="15">
        <v>0</v>
      </c>
    </row>
    <row r="458" spans="1:6" hidden="1">
      <c r="A458" s="6" t="s">
        <v>8</v>
      </c>
      <c r="B458" s="12" t="s">
        <v>304</v>
      </c>
      <c r="C458" s="12" t="s">
        <v>9</v>
      </c>
      <c r="D458" s="12"/>
      <c r="E458" s="15">
        <f t="shared" ref="E458:F460" si="60">E459</f>
        <v>0</v>
      </c>
      <c r="F458" s="15">
        <f t="shared" si="60"/>
        <v>0</v>
      </c>
    </row>
    <row r="459" spans="1:6" ht="27.6" hidden="1">
      <c r="A459" s="6" t="s">
        <v>10</v>
      </c>
      <c r="B459" s="12" t="s">
        <v>304</v>
      </c>
      <c r="C459" s="12" t="s">
        <v>11</v>
      </c>
      <c r="D459" s="12"/>
      <c r="E459" s="15">
        <f t="shared" si="60"/>
        <v>0</v>
      </c>
      <c r="F459" s="15">
        <f t="shared" si="60"/>
        <v>0</v>
      </c>
    </row>
    <row r="460" spans="1:6" ht="27.6" hidden="1">
      <c r="A460" s="6" t="s">
        <v>30</v>
      </c>
      <c r="B460" s="12" t="s">
        <v>304</v>
      </c>
      <c r="C460" s="12" t="s">
        <v>31</v>
      </c>
      <c r="D460" s="12"/>
      <c r="E460" s="15">
        <f t="shared" si="60"/>
        <v>0</v>
      </c>
      <c r="F460" s="15">
        <f t="shared" si="60"/>
        <v>0</v>
      </c>
    </row>
    <row r="461" spans="1:6" ht="27.6" hidden="1">
      <c r="A461" s="6" t="s">
        <v>22</v>
      </c>
      <c r="B461" s="12" t="s">
        <v>304</v>
      </c>
      <c r="C461" s="12" t="s">
        <v>31</v>
      </c>
      <c r="D461" s="12" t="s">
        <v>23</v>
      </c>
      <c r="E461" s="15">
        <v>0</v>
      </c>
      <c r="F461" s="15">
        <v>0</v>
      </c>
    </row>
    <row r="462" spans="1:6" s="4" customFormat="1" hidden="1">
      <c r="A462" s="29" t="s">
        <v>319</v>
      </c>
      <c r="B462" s="13" t="s">
        <v>320</v>
      </c>
      <c r="C462" s="13"/>
      <c r="D462" s="13"/>
      <c r="E462" s="14">
        <f t="shared" ref="E462:F465" si="61">E463</f>
        <v>564</v>
      </c>
      <c r="F462" s="14">
        <f t="shared" si="61"/>
        <v>564</v>
      </c>
    </row>
    <row r="463" spans="1:6" ht="55.2" hidden="1">
      <c r="A463" s="6" t="s">
        <v>321</v>
      </c>
      <c r="B463" s="12" t="s">
        <v>320</v>
      </c>
      <c r="C463" s="12" t="s">
        <v>322</v>
      </c>
      <c r="D463" s="12"/>
      <c r="E463" s="15">
        <f t="shared" si="61"/>
        <v>564</v>
      </c>
      <c r="F463" s="15">
        <f t="shared" si="61"/>
        <v>564</v>
      </c>
    </row>
    <row r="464" spans="1:6" ht="41.4" hidden="1">
      <c r="A464" s="6" t="s">
        <v>323</v>
      </c>
      <c r="B464" s="12" t="s">
        <v>320</v>
      </c>
      <c r="C464" s="12" t="s">
        <v>324</v>
      </c>
      <c r="D464" s="12"/>
      <c r="E464" s="15">
        <f t="shared" si="61"/>
        <v>564</v>
      </c>
      <c r="F464" s="15">
        <f t="shared" si="61"/>
        <v>564</v>
      </c>
    </row>
    <row r="465" spans="1:6" ht="27.6" hidden="1">
      <c r="A465" s="6" t="s">
        <v>370</v>
      </c>
      <c r="B465" s="12" t="s">
        <v>320</v>
      </c>
      <c r="C465" s="12" t="s">
        <v>325</v>
      </c>
      <c r="D465" s="12"/>
      <c r="E465" s="15">
        <f t="shared" si="61"/>
        <v>564</v>
      </c>
      <c r="F465" s="15">
        <f t="shared" si="61"/>
        <v>564</v>
      </c>
    </row>
    <row r="466" spans="1:6" ht="27.6" hidden="1">
      <c r="A466" s="6" t="s">
        <v>83</v>
      </c>
      <c r="B466" s="12" t="s">
        <v>320</v>
      </c>
      <c r="C466" s="12" t="s">
        <v>325</v>
      </c>
      <c r="D466" s="12" t="s">
        <v>84</v>
      </c>
      <c r="E466" s="15">
        <v>564</v>
      </c>
      <c r="F466" s="15">
        <v>564</v>
      </c>
    </row>
    <row r="467" spans="1:6" s="4" customFormat="1">
      <c r="A467" s="29" t="s">
        <v>326</v>
      </c>
      <c r="B467" s="13" t="s">
        <v>327</v>
      </c>
      <c r="C467" s="13"/>
      <c r="D467" s="13"/>
      <c r="E467" s="19">
        <f>E468+E493</f>
        <v>76426.8</v>
      </c>
      <c r="F467" s="19">
        <f>F468+F493</f>
        <v>76426.8</v>
      </c>
    </row>
    <row r="468" spans="1:6" s="4" customFormat="1">
      <c r="A468" s="29" t="s">
        <v>328</v>
      </c>
      <c r="B468" s="13" t="s">
        <v>329</v>
      </c>
      <c r="C468" s="13"/>
      <c r="D468" s="13"/>
      <c r="E468" s="14">
        <f>E469+E489</f>
        <v>76415.3</v>
      </c>
      <c r="F468" s="14">
        <f>F469+F489</f>
        <v>76415.3</v>
      </c>
    </row>
    <row r="469" spans="1:6" ht="41.4">
      <c r="A469" s="6" t="s">
        <v>330</v>
      </c>
      <c r="B469" s="12" t="s">
        <v>329</v>
      </c>
      <c r="C469" s="12" t="s">
        <v>331</v>
      </c>
      <c r="D469" s="12"/>
      <c r="E469" s="15">
        <f t="shared" ref="E469:F469" si="62">E470</f>
        <v>76415.3</v>
      </c>
      <c r="F469" s="15">
        <f t="shared" si="62"/>
        <v>76415.3</v>
      </c>
    </row>
    <row r="470" spans="1:6" ht="27.6">
      <c r="A470" s="6" t="s">
        <v>332</v>
      </c>
      <c r="B470" s="12" t="s">
        <v>329</v>
      </c>
      <c r="C470" s="12" t="s">
        <v>333</v>
      </c>
      <c r="D470" s="12"/>
      <c r="E470" s="15">
        <f>E471+E474+E476+E478+E480+E483+E485+E487</f>
        <v>76415.3</v>
      </c>
      <c r="F470" s="15">
        <f>F471+F474+F476+F478+F480+F483+F485+F487</f>
        <v>76415.3</v>
      </c>
    </row>
    <row r="471" spans="1:6" ht="41.4">
      <c r="A471" s="6" t="s">
        <v>334</v>
      </c>
      <c r="B471" s="12" t="s">
        <v>329</v>
      </c>
      <c r="C471" s="12" t="s">
        <v>335</v>
      </c>
      <c r="D471" s="12"/>
      <c r="E471" s="15">
        <f>E472+E473</f>
        <v>788.5</v>
      </c>
      <c r="F471" s="15">
        <f>F472+F473</f>
        <v>788.3</v>
      </c>
    </row>
    <row r="472" spans="1:6" ht="27.6" hidden="1">
      <c r="A472" s="6" t="s">
        <v>22</v>
      </c>
      <c r="B472" s="12" t="s">
        <v>329</v>
      </c>
      <c r="C472" s="12" t="s">
        <v>335</v>
      </c>
      <c r="D472" s="12" t="s">
        <v>23</v>
      </c>
      <c r="E472" s="15">
        <v>288.5</v>
      </c>
      <c r="F472" s="15">
        <v>288.5</v>
      </c>
    </row>
    <row r="473" spans="1:6" ht="41.4">
      <c r="A473" s="6" t="s">
        <v>83</v>
      </c>
      <c r="B473" s="12" t="s">
        <v>329</v>
      </c>
      <c r="C473" s="12" t="s">
        <v>335</v>
      </c>
      <c r="D473" s="12" t="s">
        <v>84</v>
      </c>
      <c r="E473" s="15">
        <v>500</v>
      </c>
      <c r="F473" s="15">
        <v>499.8</v>
      </c>
    </row>
    <row r="474" spans="1:6" ht="27.6" hidden="1">
      <c r="A474" s="6" t="s">
        <v>336</v>
      </c>
      <c r="B474" s="12" t="s">
        <v>329</v>
      </c>
      <c r="C474" s="12" t="s">
        <v>337</v>
      </c>
      <c r="D474" s="12"/>
      <c r="E474" s="15">
        <f t="shared" ref="E474:F474" si="63">E475</f>
        <v>170</v>
      </c>
      <c r="F474" s="15">
        <f t="shared" si="63"/>
        <v>170</v>
      </c>
    </row>
    <row r="475" spans="1:6" ht="27.6" hidden="1">
      <c r="A475" s="6" t="s">
        <v>83</v>
      </c>
      <c r="B475" s="12" t="s">
        <v>329</v>
      </c>
      <c r="C475" s="12" t="s">
        <v>337</v>
      </c>
      <c r="D475" s="12" t="s">
        <v>84</v>
      </c>
      <c r="E475" s="15">
        <v>170</v>
      </c>
      <c r="F475" s="15">
        <v>170</v>
      </c>
    </row>
    <row r="476" spans="1:6" ht="41.4" hidden="1">
      <c r="A476" s="6" t="s">
        <v>379</v>
      </c>
      <c r="B476" s="12" t="s">
        <v>329</v>
      </c>
      <c r="C476" s="12" t="s">
        <v>338</v>
      </c>
      <c r="D476" s="12"/>
      <c r="E476" s="15">
        <f t="shared" ref="E476:F476" si="64">E477</f>
        <v>6102</v>
      </c>
      <c r="F476" s="15">
        <f t="shared" si="64"/>
        <v>6102</v>
      </c>
    </row>
    <row r="477" spans="1:6" ht="27.6" hidden="1">
      <c r="A477" s="6" t="s">
        <v>83</v>
      </c>
      <c r="B477" s="12" t="s">
        <v>329</v>
      </c>
      <c r="C477" s="12" t="s">
        <v>338</v>
      </c>
      <c r="D477" s="12" t="s">
        <v>84</v>
      </c>
      <c r="E477" s="15">
        <v>6102</v>
      </c>
      <c r="F477" s="15">
        <v>6102</v>
      </c>
    </row>
    <row r="478" spans="1:6" ht="27.6" hidden="1">
      <c r="A478" s="6" t="s">
        <v>339</v>
      </c>
      <c r="B478" s="12" t="s">
        <v>329</v>
      </c>
      <c r="C478" s="12" t="s">
        <v>340</v>
      </c>
      <c r="D478" s="12"/>
      <c r="E478" s="15">
        <f t="shared" ref="E478:F478" si="65">E479</f>
        <v>2000</v>
      </c>
      <c r="F478" s="15">
        <f t="shared" si="65"/>
        <v>2000</v>
      </c>
    </row>
    <row r="479" spans="1:6" ht="27.6" hidden="1">
      <c r="A479" s="6" t="s">
        <v>83</v>
      </c>
      <c r="B479" s="12" t="s">
        <v>329</v>
      </c>
      <c r="C479" s="12" t="s">
        <v>340</v>
      </c>
      <c r="D479" s="12" t="s">
        <v>84</v>
      </c>
      <c r="E479" s="15">
        <v>2000</v>
      </c>
      <c r="F479" s="15">
        <v>2000</v>
      </c>
    </row>
    <row r="480" spans="1:6">
      <c r="A480" s="6" t="s">
        <v>390</v>
      </c>
      <c r="B480" s="24" t="s">
        <v>329</v>
      </c>
      <c r="C480" s="24" t="s">
        <v>392</v>
      </c>
      <c r="D480" s="24"/>
      <c r="E480" s="15">
        <f>E481+E482</f>
        <v>1762.9</v>
      </c>
      <c r="F480" s="15">
        <f>F481+F482</f>
        <v>1763.1</v>
      </c>
    </row>
    <row r="481" spans="1:9" ht="41.4">
      <c r="A481" s="6" t="s">
        <v>391</v>
      </c>
      <c r="B481" s="24" t="s">
        <v>329</v>
      </c>
      <c r="C481" s="24" t="s">
        <v>392</v>
      </c>
      <c r="D481" s="24" t="s">
        <v>64</v>
      </c>
      <c r="E481" s="15">
        <v>1500</v>
      </c>
      <c r="F481" s="15">
        <v>1500.2</v>
      </c>
    </row>
    <row r="482" spans="1:9" ht="27.6" hidden="1">
      <c r="A482" s="6" t="s">
        <v>83</v>
      </c>
      <c r="B482" s="12" t="s">
        <v>329</v>
      </c>
      <c r="C482" s="12" t="s">
        <v>392</v>
      </c>
      <c r="D482" s="12" t="s">
        <v>84</v>
      </c>
      <c r="E482" s="15">
        <v>262.89999999999998</v>
      </c>
      <c r="F482" s="15">
        <v>262.89999999999998</v>
      </c>
    </row>
    <row r="483" spans="1:9" ht="27.6" hidden="1">
      <c r="A483" s="6" t="s">
        <v>341</v>
      </c>
      <c r="B483" s="12" t="s">
        <v>329</v>
      </c>
      <c r="C483" s="12" t="s">
        <v>342</v>
      </c>
      <c r="D483" s="12"/>
      <c r="E483" s="15">
        <f t="shared" ref="E483:F483" si="66">E484</f>
        <v>62628.4</v>
      </c>
      <c r="F483" s="15">
        <f t="shared" si="66"/>
        <v>62628.4</v>
      </c>
    </row>
    <row r="484" spans="1:9" ht="27.6" hidden="1">
      <c r="A484" s="6" t="s">
        <v>83</v>
      </c>
      <c r="B484" s="12" t="s">
        <v>329</v>
      </c>
      <c r="C484" s="12" t="s">
        <v>342</v>
      </c>
      <c r="D484" s="12" t="s">
        <v>84</v>
      </c>
      <c r="E484" s="15">
        <v>62628.4</v>
      </c>
      <c r="F484" s="15">
        <v>62628.4</v>
      </c>
    </row>
    <row r="485" spans="1:9" hidden="1">
      <c r="A485" s="6" t="s">
        <v>365</v>
      </c>
      <c r="B485" s="12" t="s">
        <v>329</v>
      </c>
      <c r="C485" s="12" t="s">
        <v>343</v>
      </c>
      <c r="D485" s="12"/>
      <c r="E485" s="15">
        <f t="shared" ref="E485:F485" si="67">E486</f>
        <v>2952</v>
      </c>
      <c r="F485" s="15">
        <f t="shared" si="67"/>
        <v>2952</v>
      </c>
    </row>
    <row r="486" spans="1:9" ht="27.6" hidden="1">
      <c r="A486" s="6" t="s">
        <v>83</v>
      </c>
      <c r="B486" s="12" t="s">
        <v>329</v>
      </c>
      <c r="C486" s="12" t="s">
        <v>343</v>
      </c>
      <c r="D486" s="12" t="s">
        <v>84</v>
      </c>
      <c r="E486" s="15">
        <v>2952</v>
      </c>
      <c r="F486" s="15">
        <v>2952</v>
      </c>
    </row>
    <row r="487" spans="1:9" ht="27.6" hidden="1">
      <c r="A487" s="6" t="s">
        <v>452</v>
      </c>
      <c r="B487" s="12" t="s">
        <v>329</v>
      </c>
      <c r="C487" s="24" t="s">
        <v>453</v>
      </c>
      <c r="D487" s="12"/>
      <c r="E487" s="15">
        <f>E488</f>
        <v>11.5</v>
      </c>
      <c r="F487" s="15">
        <f>F488</f>
        <v>11.5</v>
      </c>
    </row>
    <row r="488" spans="1:9" ht="27.6" hidden="1">
      <c r="A488" s="6" t="s">
        <v>83</v>
      </c>
      <c r="B488" s="12" t="s">
        <v>329</v>
      </c>
      <c r="C488" s="24" t="s">
        <v>453</v>
      </c>
      <c r="D488" s="12">
        <v>600</v>
      </c>
      <c r="E488" s="15">
        <v>11.5</v>
      </c>
      <c r="F488" s="15">
        <v>11.5</v>
      </c>
    </row>
    <row r="489" spans="1:9" ht="27.6" hidden="1">
      <c r="A489" s="6" t="s">
        <v>57</v>
      </c>
      <c r="B489" s="12" t="s">
        <v>329</v>
      </c>
      <c r="C489" s="12" t="s">
        <v>58</v>
      </c>
      <c r="D489" s="12"/>
      <c r="E489" s="15">
        <f t="shared" ref="E489:F491" si="68">E490</f>
        <v>0</v>
      </c>
      <c r="F489" s="15">
        <f t="shared" si="68"/>
        <v>0</v>
      </c>
    </row>
    <row r="490" spans="1:9" ht="41.4" hidden="1">
      <c r="A490" s="6" t="s">
        <v>59</v>
      </c>
      <c r="B490" s="12" t="s">
        <v>329</v>
      </c>
      <c r="C490" s="12" t="s">
        <v>60</v>
      </c>
      <c r="D490" s="12"/>
      <c r="E490" s="15">
        <f t="shared" si="68"/>
        <v>0</v>
      </c>
      <c r="F490" s="15">
        <f t="shared" si="68"/>
        <v>0</v>
      </c>
    </row>
    <row r="491" spans="1:9" hidden="1">
      <c r="A491" s="6" t="s">
        <v>61</v>
      </c>
      <c r="B491" s="12" t="s">
        <v>329</v>
      </c>
      <c r="C491" s="12" t="s">
        <v>62</v>
      </c>
      <c r="D491" s="12"/>
      <c r="E491" s="15">
        <f t="shared" si="68"/>
        <v>0</v>
      </c>
      <c r="F491" s="15">
        <f t="shared" si="68"/>
        <v>0</v>
      </c>
    </row>
    <row r="492" spans="1:9" ht="27.6" hidden="1">
      <c r="A492" s="6" t="s">
        <v>63</v>
      </c>
      <c r="B492" s="12" t="s">
        <v>329</v>
      </c>
      <c r="C492" s="12" t="s">
        <v>62</v>
      </c>
      <c r="D492" s="12" t="s">
        <v>64</v>
      </c>
      <c r="E492" s="15">
        <v>0</v>
      </c>
      <c r="F492" s="15">
        <v>0</v>
      </c>
    </row>
    <row r="493" spans="1:9" s="4" customFormat="1" hidden="1">
      <c r="A493" s="29" t="s">
        <v>404</v>
      </c>
      <c r="B493" s="25" t="s">
        <v>405</v>
      </c>
      <c r="C493" s="25"/>
      <c r="D493" s="25"/>
      <c r="E493" s="14">
        <f t="shared" ref="E493:F496" si="69">E494</f>
        <v>11.5</v>
      </c>
      <c r="F493" s="14">
        <f t="shared" si="69"/>
        <v>11.5</v>
      </c>
    </row>
    <row r="494" spans="1:9" hidden="1">
      <c r="A494" s="6" t="s">
        <v>396</v>
      </c>
      <c r="B494" s="24" t="s">
        <v>405</v>
      </c>
      <c r="C494" s="24" t="s">
        <v>208</v>
      </c>
      <c r="D494" s="24"/>
      <c r="E494" s="15">
        <f t="shared" si="69"/>
        <v>11.5</v>
      </c>
      <c r="F494" s="15">
        <f t="shared" si="69"/>
        <v>11.5</v>
      </c>
    </row>
    <row r="495" spans="1:9" hidden="1">
      <c r="A495" s="6" t="s">
        <v>397</v>
      </c>
      <c r="B495" s="24" t="s">
        <v>405</v>
      </c>
      <c r="C495" s="24" t="s">
        <v>215</v>
      </c>
      <c r="D495" s="24"/>
      <c r="E495" s="15">
        <f t="shared" si="69"/>
        <v>11.5</v>
      </c>
      <c r="F495" s="15">
        <f t="shared" si="69"/>
        <v>11.5</v>
      </c>
    </row>
    <row r="496" spans="1:9" ht="41.4" hidden="1">
      <c r="A496" s="6" t="s">
        <v>398</v>
      </c>
      <c r="B496" s="24" t="s">
        <v>405</v>
      </c>
      <c r="C496" s="24" t="s">
        <v>217</v>
      </c>
      <c r="D496" s="24"/>
      <c r="E496" s="15">
        <f t="shared" si="69"/>
        <v>11.5</v>
      </c>
      <c r="F496" s="15">
        <f t="shared" si="69"/>
        <v>11.5</v>
      </c>
      <c r="I496" s="7"/>
    </row>
    <row r="497" spans="1:6" ht="27.6" hidden="1">
      <c r="A497" s="6" t="s">
        <v>387</v>
      </c>
      <c r="B497" s="24" t="s">
        <v>405</v>
      </c>
      <c r="C497" s="24" t="s">
        <v>217</v>
      </c>
      <c r="D497" s="24" t="s">
        <v>84</v>
      </c>
      <c r="E497" s="18">
        <v>11.5</v>
      </c>
      <c r="F497" s="18">
        <v>11.5</v>
      </c>
    </row>
    <row r="498" spans="1:6" s="4" customFormat="1" hidden="1">
      <c r="A498" s="29" t="s">
        <v>344</v>
      </c>
      <c r="B498" s="13" t="s">
        <v>345</v>
      </c>
      <c r="C498" s="13"/>
      <c r="D498" s="13"/>
      <c r="E498" s="14">
        <f t="shared" ref="E498:F502" si="70">E499</f>
        <v>6613.2</v>
      </c>
      <c r="F498" s="14">
        <f t="shared" si="70"/>
        <v>6613.2</v>
      </c>
    </row>
    <row r="499" spans="1:6" s="4" customFormat="1" ht="27.6" hidden="1">
      <c r="A499" s="29" t="s">
        <v>346</v>
      </c>
      <c r="B499" s="13" t="s">
        <v>347</v>
      </c>
      <c r="C499" s="13"/>
      <c r="D499" s="13"/>
      <c r="E499" s="14">
        <f t="shared" si="70"/>
        <v>6613.2</v>
      </c>
      <c r="F499" s="14">
        <f t="shared" si="70"/>
        <v>6613.2</v>
      </c>
    </row>
    <row r="500" spans="1:6" hidden="1">
      <c r="A500" s="6" t="s">
        <v>17</v>
      </c>
      <c r="B500" s="12" t="s">
        <v>347</v>
      </c>
      <c r="C500" s="12" t="s">
        <v>18</v>
      </c>
      <c r="D500" s="12"/>
      <c r="E500" s="15">
        <f t="shared" si="70"/>
        <v>6613.2</v>
      </c>
      <c r="F500" s="15">
        <f t="shared" si="70"/>
        <v>6613.2</v>
      </c>
    </row>
    <row r="501" spans="1:6" ht="27.6" hidden="1">
      <c r="A501" s="6" t="s">
        <v>45</v>
      </c>
      <c r="B501" s="12" t="s">
        <v>347</v>
      </c>
      <c r="C501" s="12" t="s">
        <v>46</v>
      </c>
      <c r="D501" s="12"/>
      <c r="E501" s="15">
        <f t="shared" si="70"/>
        <v>6613.2</v>
      </c>
      <c r="F501" s="15">
        <f t="shared" si="70"/>
        <v>6613.2</v>
      </c>
    </row>
    <row r="502" spans="1:6" ht="27.6" hidden="1">
      <c r="A502" s="6" t="s">
        <v>362</v>
      </c>
      <c r="B502" s="12" t="s">
        <v>347</v>
      </c>
      <c r="C502" s="12" t="s">
        <v>348</v>
      </c>
      <c r="D502" s="12"/>
      <c r="E502" s="15">
        <f t="shared" si="70"/>
        <v>6613.2</v>
      </c>
      <c r="F502" s="15">
        <f t="shared" si="70"/>
        <v>6613.2</v>
      </c>
    </row>
    <row r="503" spans="1:6" ht="27.6" hidden="1">
      <c r="A503" s="31" t="s">
        <v>349</v>
      </c>
      <c r="B503" s="26" t="s">
        <v>347</v>
      </c>
      <c r="C503" s="26" t="s">
        <v>348</v>
      </c>
      <c r="D503" s="26" t="s">
        <v>350</v>
      </c>
      <c r="E503" s="21">
        <v>6613.2</v>
      </c>
      <c r="F503" s="21">
        <v>6613.2</v>
      </c>
    </row>
    <row r="504" spans="1:6">
      <c r="A504" s="32" t="s">
        <v>351</v>
      </c>
      <c r="B504" s="27"/>
      <c r="C504" s="27"/>
      <c r="D504" s="27"/>
      <c r="E504" s="28">
        <f>E6+E108+E135+E165+E271+E366+E414+E467+E498</f>
        <v>2325745.7533</v>
      </c>
      <c r="F504" s="28">
        <f>F6+F108+F135+F165+F271+F366+F414+F467+F498</f>
        <v>2355939.2999999998</v>
      </c>
    </row>
  </sheetData>
  <mergeCells count="6">
    <mergeCell ref="C1:D1"/>
    <mergeCell ref="A4:A5"/>
    <mergeCell ref="B4:B5"/>
    <mergeCell ref="C4:C5"/>
    <mergeCell ref="D4:D5"/>
    <mergeCell ref="A2:F2"/>
  </mergeCells>
  <pageMargins left="1.1811023622047245" right="0.39370078740157483" top="0.35433070866141736" bottom="0.35433070866141736" header="0" footer="0"/>
  <pageSetup paperSize="9" firstPageNumber="76" fitToHeight="28" orientation="portrait" useFirstPageNumber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414"/>
  <sheetViews>
    <sheetView tabSelected="1" topLeftCell="A231" workbookViewId="0">
      <selection activeCell="A408" sqref="A408:A413"/>
    </sheetView>
  </sheetViews>
  <sheetFormatPr defaultRowHeight="14.4"/>
  <cols>
    <col min="1" max="1" width="23.33203125" style="3" customWidth="1"/>
    <col min="2" max="2" width="5.5546875" style="3" customWidth="1"/>
    <col min="3" max="3" width="10.5546875" style="3" customWidth="1"/>
    <col min="4" max="4" width="3.88671875" style="3" customWidth="1"/>
    <col min="5" max="5" width="12.88671875" style="3" hidden="1" customWidth="1"/>
    <col min="6" max="7" width="10.6640625" style="3" customWidth="1"/>
    <col min="8" max="8" width="12.44140625" style="3" hidden="1" customWidth="1"/>
    <col min="9" max="9" width="10.88671875" style="3" customWidth="1"/>
    <col min="10" max="10" width="10.6640625" style="3" customWidth="1"/>
  </cols>
  <sheetData>
    <row r="1" spans="1:10">
      <c r="C1" s="8"/>
      <c r="D1" s="9"/>
      <c r="E1" s="9"/>
      <c r="F1" s="9"/>
      <c r="G1" s="9"/>
      <c r="H1" s="9"/>
      <c r="I1"/>
      <c r="J1"/>
    </row>
    <row r="2" spans="1:10" ht="73.8" customHeight="1">
      <c r="A2" s="11" t="s">
        <v>456</v>
      </c>
      <c r="B2" s="11"/>
      <c r="C2" s="11"/>
      <c r="D2" s="11"/>
      <c r="E2" s="11"/>
      <c r="F2" s="11"/>
      <c r="G2" s="11"/>
      <c r="H2" s="11"/>
      <c r="I2" s="11"/>
      <c r="J2" s="11"/>
    </row>
    <row r="4" spans="1:10" ht="22.8">
      <c r="A4" s="10" t="s">
        <v>0</v>
      </c>
      <c r="B4" s="10" t="s">
        <v>1</v>
      </c>
      <c r="C4" s="10" t="s">
        <v>2</v>
      </c>
      <c r="D4" s="10" t="s">
        <v>3</v>
      </c>
      <c r="E4" s="5" t="s">
        <v>427</v>
      </c>
      <c r="F4" s="5" t="s">
        <v>427</v>
      </c>
      <c r="G4" s="5" t="s">
        <v>427</v>
      </c>
      <c r="H4" s="5" t="s">
        <v>428</v>
      </c>
      <c r="I4" s="5" t="s">
        <v>428</v>
      </c>
      <c r="J4" s="5" t="s">
        <v>428</v>
      </c>
    </row>
    <row r="5" spans="1:10" ht="22.8">
      <c r="A5" s="10"/>
      <c r="B5" s="10"/>
      <c r="C5" s="10"/>
      <c r="D5" s="10"/>
      <c r="E5" s="1" t="s">
        <v>382</v>
      </c>
      <c r="F5" s="1" t="s">
        <v>382</v>
      </c>
      <c r="G5" s="1" t="s">
        <v>381</v>
      </c>
      <c r="H5" s="1" t="s">
        <v>382</v>
      </c>
      <c r="I5" s="1" t="s">
        <v>382</v>
      </c>
      <c r="J5" s="1" t="s">
        <v>381</v>
      </c>
    </row>
    <row r="6" spans="1:10" ht="27.6">
      <c r="A6" s="29" t="s">
        <v>4</v>
      </c>
      <c r="B6" s="13" t="s">
        <v>5</v>
      </c>
      <c r="C6" s="13"/>
      <c r="D6" s="13"/>
      <c r="E6" s="14">
        <f t="shared" ref="E6:J6" si="0">E7+E12+E21+E42+E45+E59+E62</f>
        <v>101821.69999999998</v>
      </c>
      <c r="F6" s="14">
        <f t="shared" si="0"/>
        <v>102701.69999999998</v>
      </c>
      <c r="G6" s="14">
        <f t="shared" si="0"/>
        <v>99114.699999999983</v>
      </c>
      <c r="H6" s="14">
        <f t="shared" si="0"/>
        <v>101908.2</v>
      </c>
      <c r="I6" s="14">
        <f t="shared" si="0"/>
        <v>101908.2</v>
      </c>
      <c r="J6" s="14">
        <f t="shared" si="0"/>
        <v>101908.2</v>
      </c>
    </row>
    <row r="7" spans="1:10" ht="41.4" hidden="1">
      <c r="A7" s="29" t="s">
        <v>6</v>
      </c>
      <c r="B7" s="13" t="s">
        <v>7</v>
      </c>
      <c r="C7" s="13"/>
      <c r="D7" s="13"/>
      <c r="E7" s="14">
        <v>2866.1</v>
      </c>
      <c r="F7" s="14">
        <v>2866.1</v>
      </c>
      <c r="G7" s="14">
        <v>2866.1</v>
      </c>
      <c r="H7" s="14">
        <v>2866.1</v>
      </c>
      <c r="I7" s="14">
        <v>2866.1</v>
      </c>
      <c r="J7" s="14">
        <v>2866.1</v>
      </c>
    </row>
    <row r="8" spans="1:10" hidden="1">
      <c r="A8" s="6" t="s">
        <v>8</v>
      </c>
      <c r="B8" s="12" t="s">
        <v>7</v>
      </c>
      <c r="C8" s="12" t="s">
        <v>9</v>
      </c>
      <c r="D8" s="12"/>
      <c r="E8" s="15">
        <v>2866.1</v>
      </c>
      <c r="F8" s="15">
        <v>2866.1</v>
      </c>
      <c r="G8" s="15">
        <v>2866.1</v>
      </c>
      <c r="H8" s="15">
        <v>2866.1</v>
      </c>
      <c r="I8" s="15">
        <v>2866.1</v>
      </c>
      <c r="J8" s="15">
        <v>2866.1</v>
      </c>
    </row>
    <row r="9" spans="1:10" ht="27.6" hidden="1">
      <c r="A9" s="6" t="s">
        <v>10</v>
      </c>
      <c r="B9" s="12" t="s">
        <v>7</v>
      </c>
      <c r="C9" s="12" t="s">
        <v>11</v>
      </c>
      <c r="D9" s="12"/>
      <c r="E9" s="15">
        <v>2866.1</v>
      </c>
      <c r="F9" s="15">
        <v>2866.1</v>
      </c>
      <c r="G9" s="15">
        <v>2866.1</v>
      </c>
      <c r="H9" s="15">
        <v>2866.1</v>
      </c>
      <c r="I9" s="15">
        <v>2866.1</v>
      </c>
      <c r="J9" s="15">
        <v>2866.1</v>
      </c>
    </row>
    <row r="10" spans="1:10" ht="41.4" hidden="1">
      <c r="A10" s="6" t="s">
        <v>364</v>
      </c>
      <c r="B10" s="12" t="s">
        <v>7</v>
      </c>
      <c r="C10" s="12" t="s">
        <v>12</v>
      </c>
      <c r="D10" s="12"/>
      <c r="E10" s="15">
        <v>2866.1</v>
      </c>
      <c r="F10" s="15">
        <v>2866.1</v>
      </c>
      <c r="G10" s="15">
        <v>2866.1</v>
      </c>
      <c r="H10" s="15">
        <v>2866.1</v>
      </c>
      <c r="I10" s="15">
        <v>2866.1</v>
      </c>
      <c r="J10" s="15">
        <v>2866.1</v>
      </c>
    </row>
    <row r="11" spans="1:10" ht="69" hidden="1">
      <c r="A11" s="6" t="s">
        <v>13</v>
      </c>
      <c r="B11" s="12" t="s">
        <v>7</v>
      </c>
      <c r="C11" s="12" t="s">
        <v>12</v>
      </c>
      <c r="D11" s="12" t="s">
        <v>14</v>
      </c>
      <c r="E11" s="15">
        <v>2866.1</v>
      </c>
      <c r="F11" s="15">
        <v>2866.1</v>
      </c>
      <c r="G11" s="15">
        <v>2866.1</v>
      </c>
      <c r="H11" s="15">
        <v>2866.1</v>
      </c>
      <c r="I11" s="15">
        <v>2866.1</v>
      </c>
      <c r="J11" s="15">
        <v>2866.1</v>
      </c>
    </row>
    <row r="12" spans="1:10" ht="55.2" hidden="1">
      <c r="A12" s="29" t="s">
        <v>15</v>
      </c>
      <c r="B12" s="13" t="s">
        <v>16</v>
      </c>
      <c r="C12" s="13"/>
      <c r="D12" s="13"/>
      <c r="E12" s="14">
        <v>7175.9</v>
      </c>
      <c r="F12" s="14">
        <v>7175.9</v>
      </c>
      <c r="G12" s="14">
        <v>7175.9</v>
      </c>
      <c r="H12" s="14">
        <v>7175.9</v>
      </c>
      <c r="I12" s="14">
        <v>7175.9</v>
      </c>
      <c r="J12" s="14">
        <v>7175.9</v>
      </c>
    </row>
    <row r="13" spans="1:10" ht="27.6" hidden="1">
      <c r="A13" s="6" t="s">
        <v>17</v>
      </c>
      <c r="B13" s="12" t="s">
        <v>16</v>
      </c>
      <c r="C13" s="12" t="s">
        <v>18</v>
      </c>
      <c r="D13" s="12"/>
      <c r="E13" s="15">
        <v>3</v>
      </c>
      <c r="F13" s="15">
        <v>3</v>
      </c>
      <c r="G13" s="15">
        <v>3</v>
      </c>
      <c r="H13" s="15">
        <v>3</v>
      </c>
      <c r="I13" s="15">
        <v>3</v>
      </c>
      <c r="J13" s="15">
        <v>3</v>
      </c>
    </row>
    <row r="14" spans="1:10" ht="27.6" hidden="1">
      <c r="A14" s="6" t="s">
        <v>19</v>
      </c>
      <c r="B14" s="12" t="s">
        <v>16</v>
      </c>
      <c r="C14" s="12" t="s">
        <v>20</v>
      </c>
      <c r="D14" s="12"/>
      <c r="E14" s="15">
        <v>3</v>
      </c>
      <c r="F14" s="15">
        <v>3</v>
      </c>
      <c r="G14" s="15">
        <v>3</v>
      </c>
      <c r="H14" s="15">
        <v>3</v>
      </c>
      <c r="I14" s="15">
        <v>3</v>
      </c>
      <c r="J14" s="15">
        <v>3</v>
      </c>
    </row>
    <row r="15" spans="1:10" ht="69" hidden="1">
      <c r="A15" s="6" t="s">
        <v>352</v>
      </c>
      <c r="B15" s="12" t="s">
        <v>16</v>
      </c>
      <c r="C15" s="12" t="s">
        <v>21</v>
      </c>
      <c r="D15" s="12"/>
      <c r="E15" s="15">
        <v>3</v>
      </c>
      <c r="F15" s="15">
        <v>3</v>
      </c>
      <c r="G15" s="15">
        <v>3</v>
      </c>
      <c r="H15" s="15">
        <v>3</v>
      </c>
      <c r="I15" s="15">
        <v>3</v>
      </c>
      <c r="J15" s="15">
        <v>3</v>
      </c>
    </row>
    <row r="16" spans="1:10" ht="27.6" hidden="1">
      <c r="A16" s="6" t="s">
        <v>22</v>
      </c>
      <c r="B16" s="12" t="s">
        <v>16</v>
      </c>
      <c r="C16" s="12" t="s">
        <v>21</v>
      </c>
      <c r="D16" s="12" t="s">
        <v>23</v>
      </c>
      <c r="E16" s="15">
        <v>3</v>
      </c>
      <c r="F16" s="15">
        <v>3</v>
      </c>
      <c r="G16" s="15">
        <v>3</v>
      </c>
      <c r="H16" s="15">
        <v>3</v>
      </c>
      <c r="I16" s="15">
        <v>3</v>
      </c>
      <c r="J16" s="15">
        <v>3</v>
      </c>
    </row>
    <row r="17" spans="1:10" hidden="1">
      <c r="A17" s="6" t="s">
        <v>24</v>
      </c>
      <c r="B17" s="12" t="s">
        <v>16</v>
      </c>
      <c r="C17" s="12" t="s">
        <v>25</v>
      </c>
      <c r="D17" s="12"/>
      <c r="E17" s="15">
        <v>7172.9</v>
      </c>
      <c r="F17" s="15">
        <v>7172.9</v>
      </c>
      <c r="G17" s="15">
        <v>7172.9</v>
      </c>
      <c r="H17" s="15">
        <v>7172.9</v>
      </c>
      <c r="I17" s="15">
        <v>7172.9</v>
      </c>
      <c r="J17" s="15">
        <v>7172.9</v>
      </c>
    </row>
    <row r="18" spans="1:10" ht="69" hidden="1">
      <c r="A18" s="6" t="s">
        <v>13</v>
      </c>
      <c r="B18" s="12" t="s">
        <v>16</v>
      </c>
      <c r="C18" s="12" t="s">
        <v>25</v>
      </c>
      <c r="D18" s="12" t="s">
        <v>14</v>
      </c>
      <c r="E18" s="15">
        <v>6837.6</v>
      </c>
      <c r="F18" s="15">
        <v>6837.6</v>
      </c>
      <c r="G18" s="15">
        <v>6837.6</v>
      </c>
      <c r="H18" s="15">
        <v>6837.6</v>
      </c>
      <c r="I18" s="15">
        <v>6837.6</v>
      </c>
      <c r="J18" s="15">
        <v>6837.6</v>
      </c>
    </row>
    <row r="19" spans="1:10" ht="27.6" hidden="1">
      <c r="A19" s="6" t="s">
        <v>22</v>
      </c>
      <c r="B19" s="12" t="s">
        <v>16</v>
      </c>
      <c r="C19" s="12" t="s">
        <v>25</v>
      </c>
      <c r="D19" s="12" t="s">
        <v>23</v>
      </c>
      <c r="E19" s="15">
        <v>327.7</v>
      </c>
      <c r="F19" s="15">
        <v>327.7</v>
      </c>
      <c r="G19" s="15">
        <v>327.7</v>
      </c>
      <c r="H19" s="15">
        <v>327.7</v>
      </c>
      <c r="I19" s="15">
        <v>327.7</v>
      </c>
      <c r="J19" s="15">
        <v>327.7</v>
      </c>
    </row>
    <row r="20" spans="1:10" hidden="1">
      <c r="A20" s="6" t="s">
        <v>26</v>
      </c>
      <c r="B20" s="12" t="s">
        <v>16</v>
      </c>
      <c r="C20" s="12" t="s">
        <v>25</v>
      </c>
      <c r="D20" s="12" t="s">
        <v>27</v>
      </c>
      <c r="E20" s="15">
        <v>7.6</v>
      </c>
      <c r="F20" s="15">
        <v>7.6</v>
      </c>
      <c r="G20" s="15">
        <v>7.6</v>
      </c>
      <c r="H20" s="15">
        <v>7.6</v>
      </c>
      <c r="I20" s="15">
        <v>7.6</v>
      </c>
      <c r="J20" s="15">
        <v>7.6</v>
      </c>
    </row>
    <row r="21" spans="1:10" ht="55.2" hidden="1">
      <c r="A21" s="29" t="s">
        <v>28</v>
      </c>
      <c r="B21" s="13" t="s">
        <v>29</v>
      </c>
      <c r="C21" s="13"/>
      <c r="D21" s="13"/>
      <c r="E21" s="14">
        <v>63645.9</v>
      </c>
      <c r="F21" s="14">
        <v>64525.9</v>
      </c>
      <c r="G21" s="14">
        <v>64525.9</v>
      </c>
      <c r="H21" s="14">
        <v>63729.2</v>
      </c>
      <c r="I21" s="14">
        <v>63729.2</v>
      </c>
      <c r="J21" s="14">
        <v>63729.2</v>
      </c>
    </row>
    <row r="22" spans="1:10" hidden="1">
      <c r="A22" s="6" t="s">
        <v>8</v>
      </c>
      <c r="B22" s="12" t="s">
        <v>29</v>
      </c>
      <c r="C22" s="12" t="s">
        <v>9</v>
      </c>
      <c r="D22" s="12"/>
      <c r="E22" s="15">
        <v>63645.9</v>
      </c>
      <c r="F22" s="15">
        <v>64525.9</v>
      </c>
      <c r="G22" s="15">
        <v>64525.9</v>
      </c>
      <c r="H22" s="15">
        <v>63729.2</v>
      </c>
      <c r="I22" s="15">
        <v>63729.2</v>
      </c>
      <c r="J22" s="15">
        <v>63729.2</v>
      </c>
    </row>
    <row r="23" spans="1:10" ht="27.6" hidden="1">
      <c r="A23" s="6" t="s">
        <v>10</v>
      </c>
      <c r="B23" s="12" t="s">
        <v>29</v>
      </c>
      <c r="C23" s="12" t="s">
        <v>11</v>
      </c>
      <c r="D23" s="12"/>
      <c r="E23" s="15">
        <v>55457.641000000003</v>
      </c>
      <c r="F23" s="15">
        <v>55457.641000000003</v>
      </c>
      <c r="G23" s="15">
        <v>55457.641000000003</v>
      </c>
      <c r="H23" s="15">
        <v>55457.641000000003</v>
      </c>
      <c r="I23" s="15">
        <v>55457.641000000003</v>
      </c>
      <c r="J23" s="15">
        <v>55457.641000000003</v>
      </c>
    </row>
    <row r="24" spans="1:10" ht="41.4" hidden="1">
      <c r="A24" s="6" t="s">
        <v>364</v>
      </c>
      <c r="B24" s="12" t="s">
        <v>29</v>
      </c>
      <c r="C24" s="12" t="s">
        <v>12</v>
      </c>
      <c r="D24" s="12"/>
      <c r="E24" s="15">
        <v>48106.540999999997</v>
      </c>
      <c r="F24" s="15">
        <v>48106.540999999997</v>
      </c>
      <c r="G24" s="15">
        <v>48106.540999999997</v>
      </c>
      <c r="H24" s="15">
        <v>48106.540999999997</v>
      </c>
      <c r="I24" s="15">
        <v>48106.540999999997</v>
      </c>
      <c r="J24" s="15">
        <v>48106.540999999997</v>
      </c>
    </row>
    <row r="25" spans="1:10" ht="69" hidden="1">
      <c r="A25" s="6" t="s">
        <v>13</v>
      </c>
      <c r="B25" s="12" t="s">
        <v>29</v>
      </c>
      <c r="C25" s="12" t="s">
        <v>12</v>
      </c>
      <c r="D25" s="12" t="s">
        <v>14</v>
      </c>
      <c r="E25" s="15">
        <v>42522.040999999997</v>
      </c>
      <c r="F25" s="15">
        <v>42522.040999999997</v>
      </c>
      <c r="G25" s="15">
        <v>42522.040999999997</v>
      </c>
      <c r="H25" s="15">
        <v>42522.040999999997</v>
      </c>
      <c r="I25" s="15">
        <v>42522.040999999997</v>
      </c>
      <c r="J25" s="15">
        <v>42522.040999999997</v>
      </c>
    </row>
    <row r="26" spans="1:10" ht="27.6" hidden="1">
      <c r="A26" s="6" t="s">
        <v>22</v>
      </c>
      <c r="B26" s="12" t="s">
        <v>29</v>
      </c>
      <c r="C26" s="12" t="s">
        <v>12</v>
      </c>
      <c r="D26" s="12" t="s">
        <v>23</v>
      </c>
      <c r="E26" s="15">
        <v>5425.9</v>
      </c>
      <c r="F26" s="15">
        <v>5425.9</v>
      </c>
      <c r="G26" s="15">
        <v>5425.9</v>
      </c>
      <c r="H26" s="15">
        <v>5425.9</v>
      </c>
      <c r="I26" s="15">
        <v>5425.9</v>
      </c>
      <c r="J26" s="15">
        <v>5425.9</v>
      </c>
    </row>
    <row r="27" spans="1:10" hidden="1">
      <c r="A27" s="6" t="s">
        <v>26</v>
      </c>
      <c r="B27" s="12" t="s">
        <v>29</v>
      </c>
      <c r="C27" s="12" t="s">
        <v>12</v>
      </c>
      <c r="D27" s="12" t="s">
        <v>27</v>
      </c>
      <c r="E27" s="15">
        <v>158.6</v>
      </c>
      <c r="F27" s="15">
        <v>158.6</v>
      </c>
      <c r="G27" s="15">
        <v>158.6</v>
      </c>
      <c r="H27" s="15">
        <v>158.6</v>
      </c>
      <c r="I27" s="15">
        <v>158.6</v>
      </c>
      <c r="J27" s="15">
        <v>158.6</v>
      </c>
    </row>
    <row r="28" spans="1:10" ht="27.6" hidden="1">
      <c r="A28" s="6" t="s">
        <v>30</v>
      </c>
      <c r="B28" s="12" t="s">
        <v>29</v>
      </c>
      <c r="C28" s="12" t="s">
        <v>31</v>
      </c>
      <c r="D28" s="12"/>
      <c r="E28" s="15">
        <v>7351.1</v>
      </c>
      <c r="F28" s="15">
        <v>7351.1</v>
      </c>
      <c r="G28" s="15">
        <v>7351.1</v>
      </c>
      <c r="H28" s="15">
        <v>7351.1</v>
      </c>
      <c r="I28" s="15">
        <v>7351.1</v>
      </c>
      <c r="J28" s="15">
        <v>7351.1</v>
      </c>
    </row>
    <row r="29" spans="1:10" ht="69" hidden="1">
      <c r="A29" s="6" t="s">
        <v>13</v>
      </c>
      <c r="B29" s="12" t="s">
        <v>29</v>
      </c>
      <c r="C29" s="12" t="s">
        <v>31</v>
      </c>
      <c r="D29" s="12" t="s">
        <v>14</v>
      </c>
      <c r="E29" s="15">
        <v>7252.6</v>
      </c>
      <c r="F29" s="15">
        <v>7252.6</v>
      </c>
      <c r="G29" s="15">
        <v>7252.6</v>
      </c>
      <c r="H29" s="15">
        <v>7252.6</v>
      </c>
      <c r="I29" s="15">
        <v>7252.6</v>
      </c>
      <c r="J29" s="15">
        <v>7252.6</v>
      </c>
    </row>
    <row r="30" spans="1:10" ht="27.6" hidden="1">
      <c r="A30" s="6" t="s">
        <v>22</v>
      </c>
      <c r="B30" s="12" t="s">
        <v>29</v>
      </c>
      <c r="C30" s="12" t="s">
        <v>31</v>
      </c>
      <c r="D30" s="12" t="s">
        <v>23</v>
      </c>
      <c r="E30" s="15">
        <v>98.5</v>
      </c>
      <c r="F30" s="15">
        <v>98.5</v>
      </c>
      <c r="G30" s="15">
        <v>98.5</v>
      </c>
      <c r="H30" s="15">
        <v>98.5</v>
      </c>
      <c r="I30" s="15">
        <v>98.5</v>
      </c>
      <c r="J30" s="15">
        <v>98.5</v>
      </c>
    </row>
    <row r="31" spans="1:10" hidden="1">
      <c r="A31" s="6" t="s">
        <v>32</v>
      </c>
      <c r="B31" s="12" t="s">
        <v>29</v>
      </c>
      <c r="C31" s="12" t="s">
        <v>33</v>
      </c>
      <c r="D31" s="12"/>
      <c r="E31" s="15">
        <v>3730.8589999999999</v>
      </c>
      <c r="F31" s="15">
        <v>3730.8589999999999</v>
      </c>
      <c r="G31" s="15">
        <v>3730.8589999999999</v>
      </c>
      <c r="H31" s="15">
        <v>3730.8589999999999</v>
      </c>
      <c r="I31" s="15">
        <v>3730.8589999999999</v>
      </c>
      <c r="J31" s="15">
        <v>3730.8589999999999</v>
      </c>
    </row>
    <row r="32" spans="1:10" hidden="1">
      <c r="A32" s="6" t="s">
        <v>429</v>
      </c>
      <c r="B32" s="12" t="s">
        <v>29</v>
      </c>
      <c r="C32" s="12" t="s">
        <v>34</v>
      </c>
      <c r="D32" s="12"/>
      <c r="E32" s="15">
        <v>2987.9589999999998</v>
      </c>
      <c r="F32" s="15">
        <v>2987.9589999999998</v>
      </c>
      <c r="G32" s="15">
        <v>2987.9589999999998</v>
      </c>
      <c r="H32" s="15">
        <v>2987.9589999999998</v>
      </c>
      <c r="I32" s="15">
        <v>2987.9589999999998</v>
      </c>
      <c r="J32" s="15">
        <v>2987.9589999999998</v>
      </c>
    </row>
    <row r="33" spans="1:10" ht="69" hidden="1">
      <c r="A33" s="6" t="s">
        <v>13</v>
      </c>
      <c r="B33" s="12" t="s">
        <v>29</v>
      </c>
      <c r="C33" s="12" t="s">
        <v>34</v>
      </c>
      <c r="D33" s="12" t="s">
        <v>14</v>
      </c>
      <c r="E33" s="15">
        <v>2457.4589999999998</v>
      </c>
      <c r="F33" s="15">
        <v>2457.4589999999998</v>
      </c>
      <c r="G33" s="15">
        <v>2457.4589999999998</v>
      </c>
      <c r="H33" s="15">
        <v>2457.4589999999998</v>
      </c>
      <c r="I33" s="15">
        <v>2457.4589999999998</v>
      </c>
      <c r="J33" s="15">
        <v>2457.4589999999998</v>
      </c>
    </row>
    <row r="34" spans="1:10" ht="27.6" hidden="1">
      <c r="A34" s="6" t="s">
        <v>22</v>
      </c>
      <c r="B34" s="12" t="s">
        <v>29</v>
      </c>
      <c r="C34" s="12" t="s">
        <v>34</v>
      </c>
      <c r="D34" s="12" t="s">
        <v>23</v>
      </c>
      <c r="E34" s="15">
        <v>530.5</v>
      </c>
      <c r="F34" s="15">
        <v>530.5</v>
      </c>
      <c r="G34" s="15">
        <v>530.5</v>
      </c>
      <c r="H34" s="15">
        <v>530.5</v>
      </c>
      <c r="I34" s="15">
        <v>530.5</v>
      </c>
      <c r="J34" s="15">
        <v>530.5</v>
      </c>
    </row>
    <row r="35" spans="1:10" ht="27.6" hidden="1">
      <c r="A35" s="6" t="s">
        <v>35</v>
      </c>
      <c r="B35" s="12" t="s">
        <v>29</v>
      </c>
      <c r="C35" s="12" t="s">
        <v>36</v>
      </c>
      <c r="D35" s="12"/>
      <c r="E35" s="15">
        <v>742.9</v>
      </c>
      <c r="F35" s="15">
        <v>742.9</v>
      </c>
      <c r="G35" s="15">
        <v>742.9</v>
      </c>
      <c r="H35" s="15">
        <v>742.9</v>
      </c>
      <c r="I35" s="15">
        <v>742.9</v>
      </c>
      <c r="J35" s="15">
        <v>742.9</v>
      </c>
    </row>
    <row r="36" spans="1:10" ht="69" hidden="1">
      <c r="A36" s="6" t="s">
        <v>13</v>
      </c>
      <c r="B36" s="12" t="s">
        <v>29</v>
      </c>
      <c r="C36" s="12" t="s">
        <v>36</v>
      </c>
      <c r="D36" s="12" t="s">
        <v>14</v>
      </c>
      <c r="E36" s="15">
        <v>683.9</v>
      </c>
      <c r="F36" s="15">
        <v>683.9</v>
      </c>
      <c r="G36" s="15">
        <v>683.9</v>
      </c>
      <c r="H36" s="15">
        <v>683.9</v>
      </c>
      <c r="I36" s="15">
        <v>683.9</v>
      </c>
      <c r="J36" s="15">
        <v>683.9</v>
      </c>
    </row>
    <row r="37" spans="1:10" ht="27.6" hidden="1">
      <c r="A37" s="6" t="s">
        <v>22</v>
      </c>
      <c r="B37" s="12" t="s">
        <v>29</v>
      </c>
      <c r="C37" s="12" t="s">
        <v>36</v>
      </c>
      <c r="D37" s="12" t="s">
        <v>23</v>
      </c>
      <c r="E37" s="15">
        <v>59</v>
      </c>
      <c r="F37" s="15">
        <v>59</v>
      </c>
      <c r="G37" s="15">
        <v>59</v>
      </c>
      <c r="H37" s="15">
        <v>59</v>
      </c>
      <c r="I37" s="15">
        <v>59</v>
      </c>
      <c r="J37" s="15">
        <v>59</v>
      </c>
    </row>
    <row r="38" spans="1:10" ht="41.4" hidden="1">
      <c r="A38" s="6" t="s">
        <v>37</v>
      </c>
      <c r="B38" s="12" t="s">
        <v>29</v>
      </c>
      <c r="C38" s="12" t="s">
        <v>38</v>
      </c>
      <c r="D38" s="12"/>
      <c r="E38" s="15">
        <v>4457.3999999999996</v>
      </c>
      <c r="F38" s="15">
        <v>5337.4</v>
      </c>
      <c r="G38" s="15">
        <v>5337.4</v>
      </c>
      <c r="H38" s="15">
        <v>4540.7</v>
      </c>
      <c r="I38" s="15">
        <v>4540.7</v>
      </c>
      <c r="J38" s="15">
        <v>4540.7</v>
      </c>
    </row>
    <row r="39" spans="1:10" ht="27.6" hidden="1">
      <c r="A39" s="6" t="s">
        <v>39</v>
      </c>
      <c r="B39" s="12" t="s">
        <v>29</v>
      </c>
      <c r="C39" s="12" t="s">
        <v>40</v>
      </c>
      <c r="D39" s="12"/>
      <c r="E39" s="15">
        <v>4457.3999999999996</v>
      </c>
      <c r="F39" s="15">
        <v>5337.4</v>
      </c>
      <c r="G39" s="15">
        <v>5337.4</v>
      </c>
      <c r="H39" s="15">
        <v>4540.7</v>
      </c>
      <c r="I39" s="15">
        <v>4540.7</v>
      </c>
      <c r="J39" s="15">
        <v>4540.7</v>
      </c>
    </row>
    <row r="40" spans="1:10" ht="69" hidden="1">
      <c r="A40" s="6" t="s">
        <v>13</v>
      </c>
      <c r="B40" s="12" t="s">
        <v>29</v>
      </c>
      <c r="C40" s="12" t="s">
        <v>40</v>
      </c>
      <c r="D40" s="12" t="s">
        <v>14</v>
      </c>
      <c r="E40" s="15">
        <v>3652.5740000000001</v>
      </c>
      <c r="F40" s="15">
        <v>3652.5740000000001</v>
      </c>
      <c r="G40" s="15">
        <v>3652.5740000000001</v>
      </c>
      <c r="H40" s="15">
        <v>3652.5740000000001</v>
      </c>
      <c r="I40" s="15">
        <v>3652.5740000000001</v>
      </c>
      <c r="J40" s="15">
        <v>3652.5740000000001</v>
      </c>
    </row>
    <row r="41" spans="1:10" ht="27.6" hidden="1">
      <c r="A41" s="6" t="s">
        <v>22</v>
      </c>
      <c r="B41" s="12" t="s">
        <v>29</v>
      </c>
      <c r="C41" s="12" t="s">
        <v>40</v>
      </c>
      <c r="D41" s="12" t="s">
        <v>23</v>
      </c>
      <c r="E41" s="15">
        <v>804.82600000000002</v>
      </c>
      <c r="F41" s="15">
        <v>1684.8</v>
      </c>
      <c r="G41" s="15">
        <v>1684.8</v>
      </c>
      <c r="H41" s="15">
        <v>888.12599999999998</v>
      </c>
      <c r="I41" s="15">
        <v>888.12599999999998</v>
      </c>
      <c r="J41" s="15">
        <v>888.12599999999998</v>
      </c>
    </row>
    <row r="42" spans="1:10" hidden="1">
      <c r="A42" s="29" t="s">
        <v>41</v>
      </c>
      <c r="B42" s="13" t="s">
        <v>42</v>
      </c>
      <c r="C42" s="13"/>
      <c r="D42" s="13"/>
      <c r="E42" s="14">
        <v>35</v>
      </c>
      <c r="F42" s="14">
        <v>35</v>
      </c>
      <c r="G42" s="14">
        <v>35</v>
      </c>
      <c r="H42" s="14">
        <v>35</v>
      </c>
      <c r="I42" s="14">
        <v>35</v>
      </c>
      <c r="J42" s="14">
        <v>35</v>
      </c>
    </row>
    <row r="43" spans="1:10" hidden="1">
      <c r="A43" s="6" t="s">
        <v>24</v>
      </c>
      <c r="B43" s="12" t="s">
        <v>42</v>
      </c>
      <c r="C43" s="12" t="s">
        <v>25</v>
      </c>
      <c r="D43" s="12"/>
      <c r="E43" s="15">
        <v>35</v>
      </c>
      <c r="F43" s="15">
        <v>35</v>
      </c>
      <c r="G43" s="15">
        <v>35</v>
      </c>
      <c r="H43" s="15">
        <v>35</v>
      </c>
      <c r="I43" s="15">
        <v>35</v>
      </c>
      <c r="J43" s="15">
        <v>35</v>
      </c>
    </row>
    <row r="44" spans="1:10" ht="27.6" hidden="1">
      <c r="A44" s="6" t="s">
        <v>22</v>
      </c>
      <c r="B44" s="12" t="s">
        <v>42</v>
      </c>
      <c r="C44" s="12" t="s">
        <v>25</v>
      </c>
      <c r="D44" s="12" t="s">
        <v>23</v>
      </c>
      <c r="E44" s="15">
        <v>35</v>
      </c>
      <c r="F44" s="15">
        <v>35</v>
      </c>
      <c r="G44" s="15">
        <v>35</v>
      </c>
      <c r="H44" s="15">
        <v>35</v>
      </c>
      <c r="I44" s="15">
        <v>35</v>
      </c>
      <c r="J44" s="15">
        <v>35</v>
      </c>
    </row>
    <row r="45" spans="1:10" ht="100.2" customHeight="1">
      <c r="A45" s="29" t="s">
        <v>43</v>
      </c>
      <c r="B45" s="13" t="s">
        <v>44</v>
      </c>
      <c r="C45" s="13"/>
      <c r="D45" s="13"/>
      <c r="E45" s="14">
        <v>10581.4</v>
      </c>
      <c r="F45" s="14">
        <v>10581.4</v>
      </c>
      <c r="G45" s="14">
        <v>6994.4</v>
      </c>
      <c r="H45" s="14">
        <v>10581.4</v>
      </c>
      <c r="I45" s="14">
        <v>10581.4</v>
      </c>
      <c r="J45" s="14">
        <v>10581.4</v>
      </c>
    </row>
    <row r="46" spans="1:10" ht="55.2">
      <c r="A46" s="6" t="s">
        <v>17</v>
      </c>
      <c r="B46" s="12" t="s">
        <v>44</v>
      </c>
      <c r="C46" s="12" t="s">
        <v>18</v>
      </c>
      <c r="D46" s="12"/>
      <c r="E46" s="15">
        <v>8946.2999999999993</v>
      </c>
      <c r="F46" s="15">
        <v>8946.2999999999993</v>
      </c>
      <c r="G46" s="15">
        <v>5359.3</v>
      </c>
      <c r="H46" s="15">
        <v>8946.2999999999993</v>
      </c>
      <c r="I46" s="15">
        <v>8946.2999999999993</v>
      </c>
      <c r="J46" s="15">
        <v>8946.2999999999993</v>
      </c>
    </row>
    <row r="47" spans="1:10" ht="82.8">
      <c r="A47" s="6" t="s">
        <v>45</v>
      </c>
      <c r="B47" s="12" t="s">
        <v>44</v>
      </c>
      <c r="C47" s="12" t="s">
        <v>46</v>
      </c>
      <c r="D47" s="12"/>
      <c r="E47" s="15">
        <v>8891.1</v>
      </c>
      <c r="F47" s="15">
        <v>8891.1</v>
      </c>
      <c r="G47" s="15">
        <v>5304.1</v>
      </c>
      <c r="H47" s="15">
        <v>8891.1</v>
      </c>
      <c r="I47" s="15">
        <v>8891.1</v>
      </c>
      <c r="J47" s="15">
        <v>8891.1</v>
      </c>
    </row>
    <row r="48" spans="1:10" ht="82.8">
      <c r="A48" s="6" t="s">
        <v>353</v>
      </c>
      <c r="B48" s="12" t="s">
        <v>44</v>
      </c>
      <c r="C48" s="12" t="s">
        <v>47</v>
      </c>
      <c r="D48" s="12"/>
      <c r="E48" s="15">
        <v>8891.1</v>
      </c>
      <c r="F48" s="15">
        <v>8891.1</v>
      </c>
      <c r="G48" s="15">
        <v>5304.1</v>
      </c>
      <c r="H48" s="15">
        <v>8891.1</v>
      </c>
      <c r="I48" s="15">
        <v>8891.1</v>
      </c>
      <c r="J48" s="15">
        <v>8891.1</v>
      </c>
    </row>
    <row r="49" spans="1:10" ht="154.80000000000001" customHeight="1">
      <c r="A49" s="6" t="s">
        <v>13</v>
      </c>
      <c r="B49" s="12" t="s">
        <v>44</v>
      </c>
      <c r="C49" s="12" t="s">
        <v>47</v>
      </c>
      <c r="D49" s="12" t="s">
        <v>14</v>
      </c>
      <c r="E49" s="15">
        <v>8628.5</v>
      </c>
      <c r="F49" s="15">
        <v>8628.5</v>
      </c>
      <c r="G49" s="15">
        <v>5041.5</v>
      </c>
      <c r="H49" s="15">
        <v>8628.5</v>
      </c>
      <c r="I49" s="15">
        <v>8628.5</v>
      </c>
      <c r="J49" s="15">
        <v>8628.5</v>
      </c>
    </row>
    <row r="50" spans="1:10" ht="27.6" hidden="1">
      <c r="A50" s="6" t="s">
        <v>22</v>
      </c>
      <c r="B50" s="12" t="s">
        <v>44</v>
      </c>
      <c r="C50" s="12" t="s">
        <v>47</v>
      </c>
      <c r="D50" s="12" t="s">
        <v>23</v>
      </c>
      <c r="E50" s="15">
        <v>262.60000000000002</v>
      </c>
      <c r="F50" s="15">
        <v>262.60000000000002</v>
      </c>
      <c r="G50" s="15">
        <v>262.60000000000002</v>
      </c>
      <c r="H50" s="15">
        <v>262.60000000000002</v>
      </c>
      <c r="I50" s="15">
        <v>262.60000000000002</v>
      </c>
      <c r="J50" s="15">
        <v>262.60000000000002</v>
      </c>
    </row>
    <row r="51" spans="1:10" ht="27.6" hidden="1">
      <c r="A51" s="6" t="s">
        <v>19</v>
      </c>
      <c r="B51" s="12" t="s">
        <v>44</v>
      </c>
      <c r="C51" s="12" t="s">
        <v>20</v>
      </c>
      <c r="D51" s="12"/>
      <c r="E51" s="15">
        <v>55.2</v>
      </c>
      <c r="F51" s="15">
        <v>55.2</v>
      </c>
      <c r="G51" s="15">
        <v>55.2</v>
      </c>
      <c r="H51" s="15">
        <v>55.2</v>
      </c>
      <c r="I51" s="15">
        <v>55.2</v>
      </c>
      <c r="J51" s="15">
        <v>55.2</v>
      </c>
    </row>
    <row r="52" spans="1:10" ht="41.4" hidden="1">
      <c r="A52" s="6" t="s">
        <v>354</v>
      </c>
      <c r="B52" s="12" t="s">
        <v>44</v>
      </c>
      <c r="C52" s="12" t="s">
        <v>48</v>
      </c>
      <c r="D52" s="12"/>
      <c r="E52" s="15">
        <v>40</v>
      </c>
      <c r="F52" s="15">
        <v>40</v>
      </c>
      <c r="G52" s="15">
        <v>40</v>
      </c>
      <c r="H52" s="15">
        <v>40</v>
      </c>
      <c r="I52" s="15">
        <v>40</v>
      </c>
      <c r="J52" s="15">
        <v>40</v>
      </c>
    </row>
    <row r="53" spans="1:10" ht="27.6" hidden="1">
      <c r="A53" s="6" t="s">
        <v>22</v>
      </c>
      <c r="B53" s="12" t="s">
        <v>44</v>
      </c>
      <c r="C53" s="12" t="s">
        <v>48</v>
      </c>
      <c r="D53" s="12" t="s">
        <v>23</v>
      </c>
      <c r="E53" s="15">
        <v>40</v>
      </c>
      <c r="F53" s="15">
        <v>40</v>
      </c>
      <c r="G53" s="15">
        <v>40</v>
      </c>
      <c r="H53" s="15">
        <v>40</v>
      </c>
      <c r="I53" s="15">
        <v>40</v>
      </c>
      <c r="J53" s="15">
        <v>40</v>
      </c>
    </row>
    <row r="54" spans="1:10" ht="69" hidden="1">
      <c r="A54" s="6" t="s">
        <v>352</v>
      </c>
      <c r="B54" s="12" t="s">
        <v>44</v>
      </c>
      <c r="C54" s="12" t="s">
        <v>21</v>
      </c>
      <c r="D54" s="12"/>
      <c r="E54" s="15">
        <v>15.2</v>
      </c>
      <c r="F54" s="15">
        <v>15.2</v>
      </c>
      <c r="G54" s="15">
        <v>15.2</v>
      </c>
      <c r="H54" s="15">
        <v>15.2</v>
      </c>
      <c r="I54" s="15">
        <v>15.2</v>
      </c>
      <c r="J54" s="15">
        <v>15.2</v>
      </c>
    </row>
    <row r="55" spans="1:10" ht="27.6" hidden="1">
      <c r="A55" s="6" t="s">
        <v>22</v>
      </c>
      <c r="B55" s="12" t="s">
        <v>44</v>
      </c>
      <c r="C55" s="12" t="s">
        <v>21</v>
      </c>
      <c r="D55" s="12" t="s">
        <v>23</v>
      </c>
      <c r="E55" s="15">
        <v>15.2</v>
      </c>
      <c r="F55" s="15">
        <v>15.2</v>
      </c>
      <c r="G55" s="15">
        <v>15.2</v>
      </c>
      <c r="H55" s="15">
        <v>15.2</v>
      </c>
      <c r="I55" s="15">
        <v>15.2</v>
      </c>
      <c r="J55" s="15">
        <v>15.2</v>
      </c>
    </row>
    <row r="56" spans="1:10" hidden="1">
      <c r="A56" s="6" t="s">
        <v>24</v>
      </c>
      <c r="B56" s="12" t="s">
        <v>44</v>
      </c>
      <c r="C56" s="12" t="s">
        <v>25</v>
      </c>
      <c r="D56" s="12"/>
      <c r="E56" s="15">
        <v>1635.1</v>
      </c>
      <c r="F56" s="15">
        <v>1635.1</v>
      </c>
      <c r="G56" s="15">
        <v>1635.1</v>
      </c>
      <c r="H56" s="15">
        <v>1635.1</v>
      </c>
      <c r="I56" s="15">
        <v>1635.1</v>
      </c>
      <c r="J56" s="15">
        <v>1635.1</v>
      </c>
    </row>
    <row r="57" spans="1:10" ht="69" hidden="1">
      <c r="A57" s="6" t="s">
        <v>13</v>
      </c>
      <c r="B57" s="12" t="s">
        <v>44</v>
      </c>
      <c r="C57" s="12" t="s">
        <v>25</v>
      </c>
      <c r="D57" s="12" t="s">
        <v>14</v>
      </c>
      <c r="E57" s="15">
        <v>1573.1</v>
      </c>
      <c r="F57" s="15">
        <v>1573.1</v>
      </c>
      <c r="G57" s="15">
        <v>1573.1</v>
      </c>
      <c r="H57" s="15">
        <v>1573.1</v>
      </c>
      <c r="I57" s="15">
        <v>1573.1</v>
      </c>
      <c r="J57" s="15">
        <v>1573.1</v>
      </c>
    </row>
    <row r="58" spans="1:10" ht="27.6" hidden="1">
      <c r="A58" s="6" t="s">
        <v>22</v>
      </c>
      <c r="B58" s="12" t="s">
        <v>44</v>
      </c>
      <c r="C58" s="12" t="s">
        <v>25</v>
      </c>
      <c r="D58" s="12" t="s">
        <v>23</v>
      </c>
      <c r="E58" s="15">
        <v>62</v>
      </c>
      <c r="F58" s="15">
        <v>62</v>
      </c>
      <c r="G58" s="15">
        <v>62</v>
      </c>
      <c r="H58" s="15">
        <v>62</v>
      </c>
      <c r="I58" s="15">
        <v>62</v>
      </c>
      <c r="J58" s="15">
        <v>62</v>
      </c>
    </row>
    <row r="59" spans="1:10" hidden="1">
      <c r="A59" s="29" t="s">
        <v>49</v>
      </c>
      <c r="B59" s="13" t="s">
        <v>50</v>
      </c>
      <c r="C59" s="13"/>
      <c r="D59" s="13"/>
      <c r="E59" s="14">
        <v>300</v>
      </c>
      <c r="F59" s="14">
        <v>300</v>
      </c>
      <c r="G59" s="14">
        <v>300</v>
      </c>
      <c r="H59" s="14">
        <v>300</v>
      </c>
      <c r="I59" s="14">
        <v>300</v>
      </c>
      <c r="J59" s="14">
        <v>300</v>
      </c>
    </row>
    <row r="60" spans="1:10" hidden="1">
      <c r="A60" s="6" t="s">
        <v>24</v>
      </c>
      <c r="B60" s="12" t="s">
        <v>50</v>
      </c>
      <c r="C60" s="12" t="s">
        <v>25</v>
      </c>
      <c r="D60" s="12"/>
      <c r="E60" s="15">
        <v>300</v>
      </c>
      <c r="F60" s="15">
        <v>300</v>
      </c>
      <c r="G60" s="15">
        <v>300</v>
      </c>
      <c r="H60" s="15">
        <v>300</v>
      </c>
      <c r="I60" s="15">
        <v>300</v>
      </c>
      <c r="J60" s="15">
        <v>300</v>
      </c>
    </row>
    <row r="61" spans="1:10" hidden="1">
      <c r="A61" s="6" t="s">
        <v>26</v>
      </c>
      <c r="B61" s="12" t="s">
        <v>50</v>
      </c>
      <c r="C61" s="12" t="s">
        <v>25</v>
      </c>
      <c r="D61" s="12" t="s">
        <v>27</v>
      </c>
      <c r="E61" s="15">
        <v>300</v>
      </c>
      <c r="F61" s="15">
        <v>300</v>
      </c>
      <c r="G61" s="15">
        <v>300</v>
      </c>
      <c r="H61" s="15">
        <v>300</v>
      </c>
      <c r="I61" s="15">
        <v>300</v>
      </c>
      <c r="J61" s="15">
        <v>300</v>
      </c>
    </row>
    <row r="62" spans="1:10" hidden="1">
      <c r="A62" s="29" t="s">
        <v>51</v>
      </c>
      <c r="B62" s="13" t="s">
        <v>52</v>
      </c>
      <c r="C62" s="13"/>
      <c r="D62" s="13"/>
      <c r="E62" s="14">
        <f t="shared" ref="E62:I62" si="1">E63+E66+E70+E77+E81+E90</f>
        <v>17217.400000000001</v>
      </c>
      <c r="F62" s="14">
        <f>F63+F66+F70+F77+F81+F90</f>
        <v>17217.400000000001</v>
      </c>
      <c r="G62" s="14">
        <f>G63+G66+G70+G77+G81+G90</f>
        <v>17217.400000000001</v>
      </c>
      <c r="H62" s="14">
        <f t="shared" si="1"/>
        <v>17220.600000000002</v>
      </c>
      <c r="I62" s="14">
        <f t="shared" si="1"/>
        <v>17220.600000000002</v>
      </c>
      <c r="J62" s="14">
        <f t="shared" ref="J62" si="2">J63+J66+J70+J77+J81+J90</f>
        <v>17220.600000000002</v>
      </c>
    </row>
    <row r="63" spans="1:10" ht="27.6" hidden="1">
      <c r="A63" s="6" t="s">
        <v>53</v>
      </c>
      <c r="B63" s="12" t="s">
        <v>52</v>
      </c>
      <c r="C63" s="12" t="s">
        <v>54</v>
      </c>
      <c r="D63" s="12"/>
      <c r="E63" s="15">
        <f t="shared" ref="E63:J64" si="3">E64</f>
        <v>2.1</v>
      </c>
      <c r="F63" s="15">
        <f>F64</f>
        <v>2.1</v>
      </c>
      <c r="G63" s="15">
        <f>G64</f>
        <v>2.1</v>
      </c>
      <c r="H63" s="15">
        <f t="shared" si="3"/>
        <v>2.1</v>
      </c>
      <c r="I63" s="15">
        <f t="shared" si="3"/>
        <v>2.1</v>
      </c>
      <c r="J63" s="15">
        <f t="shared" si="3"/>
        <v>2.1</v>
      </c>
    </row>
    <row r="64" spans="1:10" hidden="1">
      <c r="A64" s="6" t="s">
        <v>55</v>
      </c>
      <c r="B64" s="12" t="s">
        <v>52</v>
      </c>
      <c r="C64" s="12" t="s">
        <v>56</v>
      </c>
      <c r="D64" s="12"/>
      <c r="E64" s="15">
        <f t="shared" si="3"/>
        <v>2.1</v>
      </c>
      <c r="F64" s="15">
        <f>F65</f>
        <v>2.1</v>
      </c>
      <c r="G64" s="15">
        <f>G65</f>
        <v>2.1</v>
      </c>
      <c r="H64" s="15">
        <f t="shared" si="3"/>
        <v>2.1</v>
      </c>
      <c r="I64" s="15">
        <f t="shared" si="3"/>
        <v>2.1</v>
      </c>
      <c r="J64" s="15">
        <f t="shared" si="3"/>
        <v>2.1</v>
      </c>
    </row>
    <row r="65" spans="1:10" ht="27.6" hidden="1">
      <c r="A65" s="6" t="s">
        <v>22</v>
      </c>
      <c r="B65" s="12" t="s">
        <v>52</v>
      </c>
      <c r="C65" s="12" t="s">
        <v>56</v>
      </c>
      <c r="D65" s="12" t="s">
        <v>23</v>
      </c>
      <c r="E65" s="15">
        <v>2.1</v>
      </c>
      <c r="F65" s="15">
        <v>2.1</v>
      </c>
      <c r="G65" s="15">
        <v>2.1</v>
      </c>
      <c r="H65" s="15">
        <v>2.1</v>
      </c>
      <c r="I65" s="15">
        <v>2.1</v>
      </c>
      <c r="J65" s="15">
        <v>2.1</v>
      </c>
    </row>
    <row r="66" spans="1:10" hidden="1">
      <c r="A66" s="6" t="s">
        <v>8</v>
      </c>
      <c r="B66" s="12" t="s">
        <v>52</v>
      </c>
      <c r="C66" s="12" t="s">
        <v>9</v>
      </c>
      <c r="D66" s="12"/>
      <c r="E66" s="15">
        <f t="shared" ref="E66:J66" si="4">E67</f>
        <v>671</v>
      </c>
      <c r="F66" s="15">
        <f t="shared" ref="F66:G68" si="5">F67</f>
        <v>671</v>
      </c>
      <c r="G66" s="15">
        <f t="shared" si="5"/>
        <v>671</v>
      </c>
      <c r="H66" s="15">
        <f t="shared" si="4"/>
        <v>671</v>
      </c>
      <c r="I66" s="15">
        <f t="shared" si="4"/>
        <v>671</v>
      </c>
      <c r="J66" s="15">
        <f t="shared" si="4"/>
        <v>671</v>
      </c>
    </row>
    <row r="67" spans="1:10" ht="27.6" hidden="1">
      <c r="A67" s="6" t="s">
        <v>10</v>
      </c>
      <c r="B67" s="12" t="s">
        <v>52</v>
      </c>
      <c r="C67" s="12" t="s">
        <v>11</v>
      </c>
      <c r="D67" s="12"/>
      <c r="E67" s="15">
        <f>E68</f>
        <v>671</v>
      </c>
      <c r="F67" s="15">
        <f t="shared" si="5"/>
        <v>671</v>
      </c>
      <c r="G67" s="15">
        <f t="shared" si="5"/>
        <v>671</v>
      </c>
      <c r="H67" s="15">
        <f t="shared" ref="H67:J68" si="6">H68</f>
        <v>671</v>
      </c>
      <c r="I67" s="15">
        <f t="shared" si="6"/>
        <v>671</v>
      </c>
      <c r="J67" s="15">
        <f t="shared" si="6"/>
        <v>671</v>
      </c>
    </row>
    <row r="68" spans="1:10" ht="41.4" hidden="1">
      <c r="A68" s="6" t="s">
        <v>364</v>
      </c>
      <c r="B68" s="12" t="s">
        <v>52</v>
      </c>
      <c r="C68" s="12" t="s">
        <v>12</v>
      </c>
      <c r="D68" s="12"/>
      <c r="E68" s="15">
        <f>E69</f>
        <v>671</v>
      </c>
      <c r="F68" s="15">
        <f t="shared" si="5"/>
        <v>671</v>
      </c>
      <c r="G68" s="15">
        <f t="shared" si="5"/>
        <v>671</v>
      </c>
      <c r="H68" s="15">
        <f t="shared" si="6"/>
        <v>671</v>
      </c>
      <c r="I68" s="15">
        <f t="shared" si="6"/>
        <v>671</v>
      </c>
      <c r="J68" s="15">
        <f t="shared" si="6"/>
        <v>671</v>
      </c>
    </row>
    <row r="69" spans="1:10" ht="27.6" hidden="1">
      <c r="A69" s="6" t="s">
        <v>22</v>
      </c>
      <c r="B69" s="12" t="s">
        <v>52</v>
      </c>
      <c r="C69" s="12" t="s">
        <v>12</v>
      </c>
      <c r="D69" s="12" t="s">
        <v>23</v>
      </c>
      <c r="E69" s="15">
        <v>671</v>
      </c>
      <c r="F69" s="15">
        <v>671</v>
      </c>
      <c r="G69" s="15">
        <v>671</v>
      </c>
      <c r="H69" s="15">
        <v>671</v>
      </c>
      <c r="I69" s="15">
        <v>671</v>
      </c>
      <c r="J69" s="15">
        <v>671</v>
      </c>
    </row>
    <row r="70" spans="1:10" ht="41.4" hidden="1">
      <c r="A70" s="6" t="s">
        <v>57</v>
      </c>
      <c r="B70" s="12" t="s">
        <v>52</v>
      </c>
      <c r="C70" s="12" t="s">
        <v>58</v>
      </c>
      <c r="D70" s="12"/>
      <c r="E70" s="15">
        <f t="shared" ref="E70:J70" si="7">E71</f>
        <v>3841.1000000000004</v>
      </c>
      <c r="F70" s="15">
        <f t="shared" si="7"/>
        <v>3841.1000000000004</v>
      </c>
      <c r="G70" s="15">
        <f t="shared" si="7"/>
        <v>3841.1000000000004</v>
      </c>
      <c r="H70" s="15">
        <f t="shared" si="7"/>
        <v>3844.3</v>
      </c>
      <c r="I70" s="15">
        <f t="shared" si="7"/>
        <v>3844.3</v>
      </c>
      <c r="J70" s="15">
        <f t="shared" si="7"/>
        <v>3844.3</v>
      </c>
    </row>
    <row r="71" spans="1:10" ht="41.4" hidden="1">
      <c r="A71" s="6" t="s">
        <v>59</v>
      </c>
      <c r="B71" s="12" t="s">
        <v>52</v>
      </c>
      <c r="C71" s="12" t="s">
        <v>60</v>
      </c>
      <c r="D71" s="12"/>
      <c r="E71" s="15">
        <f t="shared" ref="E71:J71" si="8">+E72+E74</f>
        <v>3841.1000000000004</v>
      </c>
      <c r="F71" s="15">
        <f t="shared" si="8"/>
        <v>3841.1000000000004</v>
      </c>
      <c r="G71" s="15">
        <f t="shared" si="8"/>
        <v>3841.1000000000004</v>
      </c>
      <c r="H71" s="15">
        <f t="shared" si="8"/>
        <v>3844.3</v>
      </c>
      <c r="I71" s="15">
        <f t="shared" si="8"/>
        <v>3844.3</v>
      </c>
      <c r="J71" s="15">
        <f t="shared" si="8"/>
        <v>3844.3</v>
      </c>
    </row>
    <row r="72" spans="1:10" hidden="1">
      <c r="A72" s="6" t="s">
        <v>61</v>
      </c>
      <c r="B72" s="12" t="s">
        <v>52</v>
      </c>
      <c r="C72" s="12" t="s">
        <v>62</v>
      </c>
      <c r="D72" s="12"/>
      <c r="E72" s="15">
        <f t="shared" ref="E72:J72" si="9">E73</f>
        <v>96.8</v>
      </c>
      <c r="F72" s="15">
        <f t="shared" si="9"/>
        <v>96.8</v>
      </c>
      <c r="G72" s="15">
        <f t="shared" si="9"/>
        <v>96.8</v>
      </c>
      <c r="H72" s="15">
        <f t="shared" si="9"/>
        <v>100</v>
      </c>
      <c r="I72" s="15">
        <f t="shared" si="9"/>
        <v>100</v>
      </c>
      <c r="J72" s="15">
        <f t="shared" si="9"/>
        <v>100</v>
      </c>
    </row>
    <row r="73" spans="1:10" ht="27.6" hidden="1">
      <c r="A73" s="6" t="s">
        <v>63</v>
      </c>
      <c r="B73" s="12" t="s">
        <v>52</v>
      </c>
      <c r="C73" s="12" t="s">
        <v>62</v>
      </c>
      <c r="D73" s="12" t="s">
        <v>64</v>
      </c>
      <c r="E73" s="15">
        <v>96.8</v>
      </c>
      <c r="F73" s="15">
        <v>96.8</v>
      </c>
      <c r="G73" s="15">
        <v>96.8</v>
      </c>
      <c r="H73" s="15">
        <v>100</v>
      </c>
      <c r="I73" s="15">
        <v>100</v>
      </c>
      <c r="J73" s="15">
        <v>100</v>
      </c>
    </row>
    <row r="74" spans="1:10" ht="27.6" hidden="1">
      <c r="A74" s="6" t="s">
        <v>65</v>
      </c>
      <c r="B74" s="12" t="s">
        <v>52</v>
      </c>
      <c r="C74" s="12" t="s">
        <v>66</v>
      </c>
      <c r="D74" s="12"/>
      <c r="E74" s="15">
        <f t="shared" ref="E74:J74" si="10">E75+E76</f>
        <v>3744.3</v>
      </c>
      <c r="F74" s="15">
        <f t="shared" si="10"/>
        <v>3744.3</v>
      </c>
      <c r="G74" s="15">
        <f t="shared" si="10"/>
        <v>3744.3</v>
      </c>
      <c r="H74" s="15">
        <f t="shared" si="10"/>
        <v>3744.3</v>
      </c>
      <c r="I74" s="15">
        <f t="shared" si="10"/>
        <v>3744.3</v>
      </c>
      <c r="J74" s="15">
        <f t="shared" si="10"/>
        <v>3744.3</v>
      </c>
    </row>
    <row r="75" spans="1:10" ht="69" hidden="1">
      <c r="A75" s="6" t="s">
        <v>13</v>
      </c>
      <c r="B75" s="12" t="s">
        <v>52</v>
      </c>
      <c r="C75" s="12" t="s">
        <v>66</v>
      </c>
      <c r="D75" s="12" t="s">
        <v>14</v>
      </c>
      <c r="E75" s="15">
        <v>3565.3</v>
      </c>
      <c r="F75" s="15">
        <v>3565.3</v>
      </c>
      <c r="G75" s="15">
        <v>3565.3</v>
      </c>
      <c r="H75" s="15">
        <v>3565.3</v>
      </c>
      <c r="I75" s="15">
        <v>3565.3</v>
      </c>
      <c r="J75" s="15">
        <v>3565.3</v>
      </c>
    </row>
    <row r="76" spans="1:10" ht="27.6" hidden="1">
      <c r="A76" s="6" t="s">
        <v>22</v>
      </c>
      <c r="B76" s="12" t="s">
        <v>52</v>
      </c>
      <c r="C76" s="12" t="s">
        <v>66</v>
      </c>
      <c r="D76" s="12" t="s">
        <v>23</v>
      </c>
      <c r="E76" s="15">
        <v>179</v>
      </c>
      <c r="F76" s="15">
        <v>179</v>
      </c>
      <c r="G76" s="15">
        <v>179</v>
      </c>
      <c r="H76" s="15">
        <v>179</v>
      </c>
      <c r="I76" s="15">
        <v>179</v>
      </c>
      <c r="J76" s="15">
        <v>179</v>
      </c>
    </row>
    <row r="77" spans="1:10" ht="27.6" hidden="1">
      <c r="A77" s="6" t="s">
        <v>17</v>
      </c>
      <c r="B77" s="12" t="s">
        <v>52</v>
      </c>
      <c r="C77" s="12" t="s">
        <v>18</v>
      </c>
      <c r="D77" s="12"/>
      <c r="E77" s="15">
        <f t="shared" ref="E77:J79" si="11">E78</f>
        <v>15</v>
      </c>
      <c r="F77" s="15">
        <f t="shared" si="11"/>
        <v>15</v>
      </c>
      <c r="G77" s="15">
        <f t="shared" si="11"/>
        <v>15</v>
      </c>
      <c r="H77" s="15">
        <f t="shared" si="11"/>
        <v>15</v>
      </c>
      <c r="I77" s="15">
        <f t="shared" si="11"/>
        <v>15</v>
      </c>
      <c r="J77" s="15">
        <f t="shared" si="11"/>
        <v>15</v>
      </c>
    </row>
    <row r="78" spans="1:10" ht="27.6" hidden="1">
      <c r="A78" s="6" t="s">
        <v>19</v>
      </c>
      <c r="B78" s="12" t="s">
        <v>52</v>
      </c>
      <c r="C78" s="12" t="s">
        <v>20</v>
      </c>
      <c r="D78" s="12"/>
      <c r="E78" s="15">
        <f t="shared" si="11"/>
        <v>15</v>
      </c>
      <c r="F78" s="15">
        <f t="shared" si="11"/>
        <v>15</v>
      </c>
      <c r="G78" s="15">
        <f t="shared" si="11"/>
        <v>15</v>
      </c>
      <c r="H78" s="15">
        <f t="shared" si="11"/>
        <v>15</v>
      </c>
      <c r="I78" s="15">
        <f t="shared" si="11"/>
        <v>15</v>
      </c>
      <c r="J78" s="15">
        <f t="shared" si="11"/>
        <v>15</v>
      </c>
    </row>
    <row r="79" spans="1:10" ht="69" hidden="1">
      <c r="A79" s="6" t="s">
        <v>352</v>
      </c>
      <c r="B79" s="12" t="s">
        <v>52</v>
      </c>
      <c r="C79" s="12" t="s">
        <v>21</v>
      </c>
      <c r="D79" s="12"/>
      <c r="E79" s="15">
        <f t="shared" si="11"/>
        <v>15</v>
      </c>
      <c r="F79" s="15">
        <f t="shared" si="11"/>
        <v>15</v>
      </c>
      <c r="G79" s="15">
        <f t="shared" si="11"/>
        <v>15</v>
      </c>
      <c r="H79" s="15">
        <f t="shared" si="11"/>
        <v>15</v>
      </c>
      <c r="I79" s="15">
        <f t="shared" si="11"/>
        <v>15</v>
      </c>
      <c r="J79" s="15">
        <f t="shared" si="11"/>
        <v>15</v>
      </c>
    </row>
    <row r="80" spans="1:10" ht="27.6" hidden="1">
      <c r="A80" s="6" t="s">
        <v>22</v>
      </c>
      <c r="B80" s="12" t="s">
        <v>52</v>
      </c>
      <c r="C80" s="12" t="s">
        <v>21</v>
      </c>
      <c r="D80" s="12" t="s">
        <v>23</v>
      </c>
      <c r="E80" s="15">
        <v>15</v>
      </c>
      <c r="F80" s="15">
        <v>15</v>
      </c>
      <c r="G80" s="15">
        <v>15</v>
      </c>
      <c r="H80" s="15">
        <v>15</v>
      </c>
      <c r="I80" s="15">
        <v>15</v>
      </c>
      <c r="J80" s="15">
        <v>15</v>
      </c>
    </row>
    <row r="81" spans="1:10" ht="27.6" hidden="1">
      <c r="A81" s="6" t="s">
        <v>67</v>
      </c>
      <c r="B81" s="12" t="s">
        <v>52</v>
      </c>
      <c r="C81" s="12" t="s">
        <v>68</v>
      </c>
      <c r="D81" s="12"/>
      <c r="E81" s="15">
        <f t="shared" ref="E81:J81" si="12">E82+E84+E86</f>
        <v>12211.2</v>
      </c>
      <c r="F81" s="15">
        <f t="shared" si="12"/>
        <v>12211.2</v>
      </c>
      <c r="G81" s="15">
        <f t="shared" si="12"/>
        <v>12211.2</v>
      </c>
      <c r="H81" s="15">
        <f t="shared" si="12"/>
        <v>12211.2</v>
      </c>
      <c r="I81" s="15">
        <f t="shared" si="12"/>
        <v>12211.2</v>
      </c>
      <c r="J81" s="15">
        <f t="shared" si="12"/>
        <v>12211.2</v>
      </c>
    </row>
    <row r="82" spans="1:10" ht="27.6" hidden="1">
      <c r="A82" s="6" t="s">
        <v>372</v>
      </c>
      <c r="B82" s="12" t="s">
        <v>52</v>
      </c>
      <c r="C82" s="12" t="s">
        <v>69</v>
      </c>
      <c r="D82" s="12"/>
      <c r="E82" s="15">
        <v>795.6</v>
      </c>
      <c r="F82" s="15">
        <v>795.6</v>
      </c>
      <c r="G82" s="15">
        <v>795.6</v>
      </c>
      <c r="H82" s="15">
        <v>795.6</v>
      </c>
      <c r="I82" s="15">
        <v>795.6</v>
      </c>
      <c r="J82" s="15">
        <v>795.6</v>
      </c>
    </row>
    <row r="83" spans="1:10" ht="27.6" hidden="1">
      <c r="A83" s="6" t="s">
        <v>22</v>
      </c>
      <c r="B83" s="12" t="s">
        <v>52</v>
      </c>
      <c r="C83" s="12" t="s">
        <v>69</v>
      </c>
      <c r="D83" s="12" t="s">
        <v>23</v>
      </c>
      <c r="E83" s="15">
        <v>795.6</v>
      </c>
      <c r="F83" s="15">
        <v>795.6</v>
      </c>
      <c r="G83" s="15">
        <v>795.6</v>
      </c>
      <c r="H83" s="15">
        <v>795.6</v>
      </c>
      <c r="I83" s="15">
        <v>795.6</v>
      </c>
      <c r="J83" s="15">
        <v>795.6</v>
      </c>
    </row>
    <row r="84" spans="1:10" ht="27.6" hidden="1">
      <c r="A84" s="6" t="s">
        <v>373</v>
      </c>
      <c r="B84" s="12" t="s">
        <v>52</v>
      </c>
      <c r="C84" s="12" t="s">
        <v>70</v>
      </c>
      <c r="D84" s="12"/>
      <c r="E84" s="15">
        <v>3610.7</v>
      </c>
      <c r="F84" s="15">
        <v>3610.7</v>
      </c>
      <c r="G84" s="15">
        <v>3610.7</v>
      </c>
      <c r="H84" s="15">
        <v>3610.7</v>
      </c>
      <c r="I84" s="15">
        <v>3610.7</v>
      </c>
      <c r="J84" s="15">
        <v>3610.7</v>
      </c>
    </row>
    <row r="85" spans="1:10" ht="27.6" hidden="1">
      <c r="A85" s="6" t="s">
        <v>22</v>
      </c>
      <c r="B85" s="12" t="s">
        <v>52</v>
      </c>
      <c r="C85" s="12" t="s">
        <v>70</v>
      </c>
      <c r="D85" s="12" t="s">
        <v>23</v>
      </c>
      <c r="E85" s="15">
        <v>3610.7</v>
      </c>
      <c r="F85" s="15">
        <v>3610.7</v>
      </c>
      <c r="G85" s="15">
        <v>3610.7</v>
      </c>
      <c r="H85" s="15">
        <v>3610.7</v>
      </c>
      <c r="I85" s="15">
        <v>3610.7</v>
      </c>
      <c r="J85" s="15">
        <v>3610.7</v>
      </c>
    </row>
    <row r="86" spans="1:10" ht="27.6" hidden="1">
      <c r="A86" s="6" t="s">
        <v>71</v>
      </c>
      <c r="B86" s="12" t="s">
        <v>52</v>
      </c>
      <c r="C86" s="12" t="s">
        <v>72</v>
      </c>
      <c r="D86" s="12"/>
      <c r="E86" s="15">
        <v>7804.9</v>
      </c>
      <c r="F86" s="15">
        <f>F87+F88+F89</f>
        <v>7804.9000000000005</v>
      </c>
      <c r="G86" s="15">
        <f>G87+G88+G89</f>
        <v>7804.9000000000005</v>
      </c>
      <c r="H86" s="15">
        <v>7804.9</v>
      </c>
      <c r="I86" s="15">
        <v>7804.9</v>
      </c>
      <c r="J86" s="15">
        <v>7804.9</v>
      </c>
    </row>
    <row r="87" spans="1:10" ht="69" hidden="1">
      <c r="A87" s="6" t="s">
        <v>13</v>
      </c>
      <c r="B87" s="12" t="s">
        <v>52</v>
      </c>
      <c r="C87" s="12" t="s">
        <v>72</v>
      </c>
      <c r="D87" s="12" t="s">
        <v>14</v>
      </c>
      <c r="E87" s="15">
        <v>7360.6</v>
      </c>
      <c r="F87" s="15">
        <v>7360.6</v>
      </c>
      <c r="G87" s="15">
        <v>7360.6</v>
      </c>
      <c r="H87" s="15">
        <v>7360.6</v>
      </c>
      <c r="I87" s="15">
        <v>7360.6</v>
      </c>
      <c r="J87" s="15">
        <v>7360.6</v>
      </c>
    </row>
    <row r="88" spans="1:10" ht="27.6" hidden="1">
      <c r="A88" s="6" t="s">
        <v>22</v>
      </c>
      <c r="B88" s="12" t="s">
        <v>52</v>
      </c>
      <c r="C88" s="12" t="s">
        <v>72</v>
      </c>
      <c r="D88" s="12" t="s">
        <v>23</v>
      </c>
      <c r="E88" s="15">
        <v>442.3</v>
      </c>
      <c r="F88" s="15">
        <v>442.3</v>
      </c>
      <c r="G88" s="15">
        <v>442.3</v>
      </c>
      <c r="H88" s="15">
        <v>442.3</v>
      </c>
      <c r="I88" s="15">
        <v>442.3</v>
      </c>
      <c r="J88" s="15">
        <v>442.3</v>
      </c>
    </row>
    <row r="89" spans="1:10" hidden="1">
      <c r="A89" s="6" t="s">
        <v>26</v>
      </c>
      <c r="B89" s="12" t="s">
        <v>52</v>
      </c>
      <c r="C89" s="12" t="s">
        <v>72</v>
      </c>
      <c r="D89" s="12" t="s">
        <v>27</v>
      </c>
      <c r="E89" s="15">
        <v>2</v>
      </c>
      <c r="F89" s="15">
        <v>2</v>
      </c>
      <c r="G89" s="15">
        <v>2</v>
      </c>
      <c r="H89" s="15">
        <v>2</v>
      </c>
      <c r="I89" s="15">
        <v>2</v>
      </c>
      <c r="J89" s="15">
        <v>2</v>
      </c>
    </row>
    <row r="90" spans="1:10" hidden="1">
      <c r="A90" s="6" t="s">
        <v>24</v>
      </c>
      <c r="B90" s="12" t="s">
        <v>52</v>
      </c>
      <c r="C90" s="12" t="s">
        <v>25</v>
      </c>
      <c r="D90" s="12"/>
      <c r="E90" s="15">
        <f t="shared" ref="E90:J90" si="13">E91+E92</f>
        <v>477</v>
      </c>
      <c r="F90" s="15">
        <f t="shared" si="13"/>
        <v>477</v>
      </c>
      <c r="G90" s="15">
        <f t="shared" si="13"/>
        <v>477</v>
      </c>
      <c r="H90" s="15">
        <f t="shared" si="13"/>
        <v>477</v>
      </c>
      <c r="I90" s="15">
        <f t="shared" si="13"/>
        <v>477</v>
      </c>
      <c r="J90" s="15">
        <f t="shared" si="13"/>
        <v>477</v>
      </c>
    </row>
    <row r="91" spans="1:10" ht="27.6" hidden="1">
      <c r="A91" s="6" t="s">
        <v>22</v>
      </c>
      <c r="B91" s="12" t="s">
        <v>52</v>
      </c>
      <c r="C91" s="12" t="s">
        <v>25</v>
      </c>
      <c r="D91" s="12" t="s">
        <v>23</v>
      </c>
      <c r="E91" s="15">
        <v>113</v>
      </c>
      <c r="F91" s="15">
        <v>113</v>
      </c>
      <c r="G91" s="15">
        <v>113</v>
      </c>
      <c r="H91" s="15">
        <v>113</v>
      </c>
      <c r="I91" s="15">
        <v>113</v>
      </c>
      <c r="J91" s="15">
        <v>113</v>
      </c>
    </row>
    <row r="92" spans="1:10" hidden="1">
      <c r="A92" s="6" t="s">
        <v>26</v>
      </c>
      <c r="B92" s="12" t="s">
        <v>52</v>
      </c>
      <c r="C92" s="12" t="s">
        <v>25</v>
      </c>
      <c r="D92" s="12" t="s">
        <v>27</v>
      </c>
      <c r="E92" s="15">
        <v>364</v>
      </c>
      <c r="F92" s="15">
        <v>364</v>
      </c>
      <c r="G92" s="15">
        <v>364</v>
      </c>
      <c r="H92" s="15">
        <v>364</v>
      </c>
      <c r="I92" s="15">
        <v>364</v>
      </c>
      <c r="J92" s="15">
        <v>364</v>
      </c>
    </row>
    <row r="93" spans="1:10" ht="27.6" hidden="1">
      <c r="A93" s="29" t="s">
        <v>73</v>
      </c>
      <c r="B93" s="13" t="s">
        <v>74</v>
      </c>
      <c r="C93" s="13"/>
      <c r="D93" s="13"/>
      <c r="E93" s="14">
        <v>4422</v>
      </c>
      <c r="F93" s="14">
        <f>F94+F101</f>
        <v>4422</v>
      </c>
      <c r="G93" s="14">
        <f>G94+G101</f>
        <v>4422</v>
      </c>
      <c r="H93" s="14">
        <f t="shared" ref="H93:I93" si="14">H94+H101</f>
        <v>4422</v>
      </c>
      <c r="I93" s="14">
        <f t="shared" si="14"/>
        <v>4422</v>
      </c>
      <c r="J93" s="14">
        <f t="shared" ref="J93" si="15">J94+J101</f>
        <v>4422</v>
      </c>
    </row>
    <row r="94" spans="1:10" ht="41.4" hidden="1">
      <c r="A94" s="29" t="s">
        <v>75</v>
      </c>
      <c r="B94" s="13" t="s">
        <v>76</v>
      </c>
      <c r="C94" s="13"/>
      <c r="D94" s="13"/>
      <c r="E94" s="14">
        <v>3712.1</v>
      </c>
      <c r="F94" s="14">
        <v>3712.1</v>
      </c>
      <c r="G94" s="14">
        <v>3712.1</v>
      </c>
      <c r="H94" s="14">
        <v>3712.1</v>
      </c>
      <c r="I94" s="14">
        <v>3712.1</v>
      </c>
      <c r="J94" s="14">
        <v>3712.1</v>
      </c>
    </row>
    <row r="95" spans="1:10" hidden="1">
      <c r="A95" s="6" t="s">
        <v>77</v>
      </c>
      <c r="B95" s="12" t="s">
        <v>76</v>
      </c>
      <c r="C95" s="12" t="s">
        <v>78</v>
      </c>
      <c r="D95" s="12"/>
      <c r="E95" s="15">
        <v>3712.1</v>
      </c>
      <c r="F95" s="15">
        <v>3712.1</v>
      </c>
      <c r="G95" s="15">
        <v>3712.1</v>
      </c>
      <c r="H95" s="15">
        <v>3712.1</v>
      </c>
      <c r="I95" s="15">
        <v>3712.1</v>
      </c>
      <c r="J95" s="15">
        <v>3712.1</v>
      </c>
    </row>
    <row r="96" spans="1:10" ht="41.4" hidden="1">
      <c r="A96" s="6" t="s">
        <v>79</v>
      </c>
      <c r="B96" s="12" t="s">
        <v>76</v>
      </c>
      <c r="C96" s="12" t="s">
        <v>80</v>
      </c>
      <c r="D96" s="12"/>
      <c r="E96" s="15">
        <v>3712.1</v>
      </c>
      <c r="F96" s="15">
        <v>3712.1</v>
      </c>
      <c r="G96" s="15">
        <v>3712.1</v>
      </c>
      <c r="H96" s="15">
        <v>3712.1</v>
      </c>
      <c r="I96" s="15">
        <v>3712.1</v>
      </c>
      <c r="J96" s="15">
        <v>3712.1</v>
      </c>
    </row>
    <row r="97" spans="1:10" ht="27.6" hidden="1">
      <c r="A97" s="6" t="s">
        <v>81</v>
      </c>
      <c r="B97" s="12" t="s">
        <v>76</v>
      </c>
      <c r="C97" s="12" t="s">
        <v>82</v>
      </c>
      <c r="D97" s="12"/>
      <c r="E97" s="15">
        <v>100</v>
      </c>
      <c r="F97" s="15">
        <v>100</v>
      </c>
      <c r="G97" s="15">
        <v>100</v>
      </c>
      <c r="H97" s="15">
        <v>100</v>
      </c>
      <c r="I97" s="15">
        <v>100</v>
      </c>
      <c r="J97" s="15">
        <v>100</v>
      </c>
    </row>
    <row r="98" spans="1:10" ht="41.4" hidden="1">
      <c r="A98" s="6" t="s">
        <v>83</v>
      </c>
      <c r="B98" s="12" t="s">
        <v>76</v>
      </c>
      <c r="C98" s="12" t="s">
        <v>82</v>
      </c>
      <c r="D98" s="12" t="s">
        <v>84</v>
      </c>
      <c r="E98" s="15">
        <v>100</v>
      </c>
      <c r="F98" s="15">
        <v>100</v>
      </c>
      <c r="G98" s="15">
        <v>100</v>
      </c>
      <c r="H98" s="15">
        <v>100</v>
      </c>
      <c r="I98" s="15">
        <v>100</v>
      </c>
      <c r="J98" s="15">
        <v>100</v>
      </c>
    </row>
    <row r="99" spans="1:10" hidden="1">
      <c r="A99" s="6" t="s">
        <v>85</v>
      </c>
      <c r="B99" s="12" t="s">
        <v>76</v>
      </c>
      <c r="C99" s="12" t="s">
        <v>86</v>
      </c>
      <c r="D99" s="12"/>
      <c r="E99" s="15">
        <v>3612.1</v>
      </c>
      <c r="F99" s="15">
        <v>3612.1</v>
      </c>
      <c r="G99" s="15">
        <v>3612.1</v>
      </c>
      <c r="H99" s="15">
        <v>3612.1</v>
      </c>
      <c r="I99" s="15">
        <v>3612.1</v>
      </c>
      <c r="J99" s="15">
        <v>3612.1</v>
      </c>
    </row>
    <row r="100" spans="1:10" ht="41.4" hidden="1">
      <c r="A100" s="6" t="s">
        <v>83</v>
      </c>
      <c r="B100" s="12" t="s">
        <v>76</v>
      </c>
      <c r="C100" s="12" t="s">
        <v>86</v>
      </c>
      <c r="D100" s="12" t="s">
        <v>84</v>
      </c>
      <c r="E100" s="15">
        <v>3612.1</v>
      </c>
      <c r="F100" s="15">
        <v>3612.1</v>
      </c>
      <c r="G100" s="15">
        <v>3612.1</v>
      </c>
      <c r="H100" s="15">
        <v>3612.1</v>
      </c>
      <c r="I100" s="15">
        <v>3612.1</v>
      </c>
      <c r="J100" s="15">
        <v>3612.1</v>
      </c>
    </row>
    <row r="101" spans="1:10" ht="27.6" hidden="1">
      <c r="A101" s="29" t="s">
        <v>87</v>
      </c>
      <c r="B101" s="13" t="s">
        <v>88</v>
      </c>
      <c r="C101" s="13"/>
      <c r="D101" s="13"/>
      <c r="E101" s="14">
        <v>709.9</v>
      </c>
      <c r="F101" s="14">
        <v>709.9</v>
      </c>
      <c r="G101" s="14">
        <v>709.9</v>
      </c>
      <c r="H101" s="14">
        <v>709.9</v>
      </c>
      <c r="I101" s="14">
        <v>709.9</v>
      </c>
      <c r="J101" s="14">
        <v>709.9</v>
      </c>
    </row>
    <row r="102" spans="1:10" hidden="1">
      <c r="A102" s="6" t="s">
        <v>77</v>
      </c>
      <c r="B102" s="12" t="s">
        <v>88</v>
      </c>
      <c r="C102" s="12" t="s">
        <v>78</v>
      </c>
      <c r="D102" s="12"/>
      <c r="E102" s="15">
        <v>673.9</v>
      </c>
      <c r="F102" s="15">
        <v>673.9</v>
      </c>
      <c r="G102" s="15">
        <v>673.9</v>
      </c>
      <c r="H102" s="15">
        <v>673.9</v>
      </c>
      <c r="I102" s="15">
        <v>673.9</v>
      </c>
      <c r="J102" s="15">
        <v>673.9</v>
      </c>
    </row>
    <row r="103" spans="1:10" ht="41.4" hidden="1">
      <c r="A103" s="6" t="s">
        <v>79</v>
      </c>
      <c r="B103" s="12" t="s">
        <v>88</v>
      </c>
      <c r="C103" s="12" t="s">
        <v>80</v>
      </c>
      <c r="D103" s="12"/>
      <c r="E103" s="15">
        <v>450</v>
      </c>
      <c r="F103" s="15">
        <v>450</v>
      </c>
      <c r="G103" s="15">
        <v>450</v>
      </c>
      <c r="H103" s="15">
        <v>450</v>
      </c>
      <c r="I103" s="15">
        <v>450</v>
      </c>
      <c r="J103" s="15">
        <v>450</v>
      </c>
    </row>
    <row r="104" spans="1:10" ht="41.4" hidden="1">
      <c r="A104" s="6" t="s">
        <v>89</v>
      </c>
      <c r="B104" s="12" t="s">
        <v>88</v>
      </c>
      <c r="C104" s="12" t="s">
        <v>90</v>
      </c>
      <c r="D104" s="12"/>
      <c r="E104" s="15">
        <v>450</v>
      </c>
      <c r="F104" s="15">
        <v>450</v>
      </c>
      <c r="G104" s="15">
        <v>450</v>
      </c>
      <c r="H104" s="15">
        <v>450</v>
      </c>
      <c r="I104" s="15">
        <v>450</v>
      </c>
      <c r="J104" s="15">
        <v>450</v>
      </c>
    </row>
    <row r="105" spans="1:10" ht="41.4" hidden="1">
      <c r="A105" s="6" t="s">
        <v>83</v>
      </c>
      <c r="B105" s="12" t="s">
        <v>88</v>
      </c>
      <c r="C105" s="12" t="s">
        <v>90</v>
      </c>
      <c r="D105" s="12" t="s">
        <v>84</v>
      </c>
      <c r="E105" s="15">
        <v>450</v>
      </c>
      <c r="F105" s="15">
        <v>450</v>
      </c>
      <c r="G105" s="15">
        <v>450</v>
      </c>
      <c r="H105" s="15">
        <v>450</v>
      </c>
      <c r="I105" s="15">
        <v>450</v>
      </c>
      <c r="J105" s="15">
        <v>450</v>
      </c>
    </row>
    <row r="106" spans="1:10" hidden="1">
      <c r="A106" s="6" t="s">
        <v>91</v>
      </c>
      <c r="B106" s="12" t="s">
        <v>88</v>
      </c>
      <c r="C106" s="12" t="s">
        <v>92</v>
      </c>
      <c r="D106" s="12"/>
      <c r="E106" s="15">
        <v>223.9</v>
      </c>
      <c r="F106" s="15">
        <v>223.9</v>
      </c>
      <c r="G106" s="15">
        <v>223.9</v>
      </c>
      <c r="H106" s="15">
        <v>223.9</v>
      </c>
      <c r="I106" s="15">
        <v>223.9</v>
      </c>
      <c r="J106" s="15">
        <v>223.9</v>
      </c>
    </row>
    <row r="107" spans="1:10" ht="27.6" hidden="1">
      <c r="A107" s="6" t="s">
        <v>93</v>
      </c>
      <c r="B107" s="12" t="s">
        <v>88</v>
      </c>
      <c r="C107" s="12" t="s">
        <v>94</v>
      </c>
      <c r="D107" s="12"/>
      <c r="E107" s="15">
        <v>50</v>
      </c>
      <c r="F107" s="15">
        <v>50</v>
      </c>
      <c r="G107" s="15">
        <v>50</v>
      </c>
      <c r="H107" s="15">
        <v>50</v>
      </c>
      <c r="I107" s="15">
        <v>50</v>
      </c>
      <c r="J107" s="15">
        <v>50</v>
      </c>
    </row>
    <row r="108" spans="1:10" ht="41.4" hidden="1">
      <c r="A108" s="6" t="s">
        <v>83</v>
      </c>
      <c r="B108" s="12" t="s">
        <v>88</v>
      </c>
      <c r="C108" s="12" t="s">
        <v>94</v>
      </c>
      <c r="D108" s="12" t="s">
        <v>84</v>
      </c>
      <c r="E108" s="15">
        <v>50</v>
      </c>
      <c r="F108" s="15">
        <v>50</v>
      </c>
      <c r="G108" s="15">
        <v>50</v>
      </c>
      <c r="H108" s="15">
        <v>50</v>
      </c>
      <c r="I108" s="15">
        <v>50</v>
      </c>
      <c r="J108" s="15">
        <v>50</v>
      </c>
    </row>
    <row r="109" spans="1:10" ht="27.6" hidden="1">
      <c r="A109" s="6" t="s">
        <v>95</v>
      </c>
      <c r="B109" s="12" t="s">
        <v>88</v>
      </c>
      <c r="C109" s="12" t="s">
        <v>96</v>
      </c>
      <c r="D109" s="12"/>
      <c r="E109" s="15">
        <v>20</v>
      </c>
      <c r="F109" s="15">
        <v>20</v>
      </c>
      <c r="G109" s="15">
        <v>20</v>
      </c>
      <c r="H109" s="15">
        <v>20</v>
      </c>
      <c r="I109" s="15">
        <v>20</v>
      </c>
      <c r="J109" s="15">
        <v>20</v>
      </c>
    </row>
    <row r="110" spans="1:10" ht="27.6" hidden="1">
      <c r="A110" s="6" t="s">
        <v>22</v>
      </c>
      <c r="B110" s="12" t="s">
        <v>88</v>
      </c>
      <c r="C110" s="12" t="s">
        <v>96</v>
      </c>
      <c r="D110" s="12" t="s">
        <v>23</v>
      </c>
      <c r="E110" s="15">
        <v>20</v>
      </c>
      <c r="F110" s="15">
        <v>20</v>
      </c>
      <c r="G110" s="15">
        <v>20</v>
      </c>
      <c r="H110" s="15">
        <v>20</v>
      </c>
      <c r="I110" s="15">
        <v>20</v>
      </c>
      <c r="J110" s="15">
        <v>20</v>
      </c>
    </row>
    <row r="111" spans="1:10" ht="27.6" hidden="1">
      <c r="A111" s="6" t="s">
        <v>97</v>
      </c>
      <c r="B111" s="12" t="s">
        <v>88</v>
      </c>
      <c r="C111" s="12" t="s">
        <v>98</v>
      </c>
      <c r="D111" s="12"/>
      <c r="E111" s="15">
        <v>153.9</v>
      </c>
      <c r="F111" s="15">
        <v>153.9</v>
      </c>
      <c r="G111" s="15">
        <v>153.9</v>
      </c>
      <c r="H111" s="15">
        <v>153.9</v>
      </c>
      <c r="I111" s="15">
        <v>153.9</v>
      </c>
      <c r="J111" s="15">
        <v>153.9</v>
      </c>
    </row>
    <row r="112" spans="1:10" ht="41.4" hidden="1">
      <c r="A112" s="6" t="s">
        <v>83</v>
      </c>
      <c r="B112" s="12" t="s">
        <v>88</v>
      </c>
      <c r="C112" s="12" t="s">
        <v>98</v>
      </c>
      <c r="D112" s="12" t="s">
        <v>84</v>
      </c>
      <c r="E112" s="15">
        <v>153.9</v>
      </c>
      <c r="F112" s="15">
        <v>153.9</v>
      </c>
      <c r="G112" s="15">
        <v>153.9</v>
      </c>
      <c r="H112" s="15">
        <v>153.9</v>
      </c>
      <c r="I112" s="15">
        <v>153.9</v>
      </c>
      <c r="J112" s="15">
        <v>153.9</v>
      </c>
    </row>
    <row r="113" spans="1:10" ht="27.6" hidden="1">
      <c r="A113" s="6" t="s">
        <v>99</v>
      </c>
      <c r="B113" s="12" t="s">
        <v>88</v>
      </c>
      <c r="C113" s="12" t="s">
        <v>100</v>
      </c>
      <c r="D113" s="12"/>
      <c r="E113" s="15">
        <v>36</v>
      </c>
      <c r="F113" s="15">
        <v>36</v>
      </c>
      <c r="G113" s="15">
        <v>36</v>
      </c>
      <c r="H113" s="15">
        <v>36</v>
      </c>
      <c r="I113" s="15">
        <v>36</v>
      </c>
      <c r="J113" s="15">
        <v>36</v>
      </c>
    </row>
    <row r="114" spans="1:10" ht="27.6" hidden="1">
      <c r="A114" s="6" t="s">
        <v>101</v>
      </c>
      <c r="B114" s="12" t="s">
        <v>88</v>
      </c>
      <c r="C114" s="12" t="s">
        <v>102</v>
      </c>
      <c r="D114" s="12"/>
      <c r="E114" s="15">
        <v>26</v>
      </c>
      <c r="F114" s="15">
        <v>26</v>
      </c>
      <c r="G114" s="15">
        <v>26</v>
      </c>
      <c r="H114" s="15">
        <v>26</v>
      </c>
      <c r="I114" s="15">
        <v>26</v>
      </c>
      <c r="J114" s="15">
        <v>26</v>
      </c>
    </row>
    <row r="115" spans="1:10" ht="27.6" hidden="1">
      <c r="A115" s="6" t="s">
        <v>22</v>
      </c>
      <c r="B115" s="12" t="s">
        <v>88</v>
      </c>
      <c r="C115" s="12" t="s">
        <v>102</v>
      </c>
      <c r="D115" s="12" t="s">
        <v>23</v>
      </c>
      <c r="E115" s="15">
        <v>26</v>
      </c>
      <c r="F115" s="15">
        <v>26</v>
      </c>
      <c r="G115" s="15">
        <v>26</v>
      </c>
      <c r="H115" s="15">
        <v>26</v>
      </c>
      <c r="I115" s="15">
        <v>26</v>
      </c>
      <c r="J115" s="15">
        <v>26</v>
      </c>
    </row>
    <row r="116" spans="1:10" ht="27.6" hidden="1">
      <c r="A116" s="6" t="s">
        <v>103</v>
      </c>
      <c r="B116" s="12" t="s">
        <v>88</v>
      </c>
      <c r="C116" s="12" t="s">
        <v>104</v>
      </c>
      <c r="D116" s="12"/>
      <c r="E116" s="15">
        <v>10</v>
      </c>
      <c r="F116" s="15">
        <v>10</v>
      </c>
      <c r="G116" s="15">
        <v>10</v>
      </c>
      <c r="H116" s="15">
        <v>10</v>
      </c>
      <c r="I116" s="15">
        <v>10</v>
      </c>
      <c r="J116" s="15">
        <v>10</v>
      </c>
    </row>
    <row r="117" spans="1:10" ht="27.6" hidden="1">
      <c r="A117" s="6" t="s">
        <v>22</v>
      </c>
      <c r="B117" s="12" t="s">
        <v>88</v>
      </c>
      <c r="C117" s="12" t="s">
        <v>104</v>
      </c>
      <c r="D117" s="12" t="s">
        <v>23</v>
      </c>
      <c r="E117" s="15">
        <v>10</v>
      </c>
      <c r="F117" s="15">
        <v>10</v>
      </c>
      <c r="G117" s="15">
        <v>10</v>
      </c>
      <c r="H117" s="15">
        <v>10</v>
      </c>
      <c r="I117" s="15">
        <v>10</v>
      </c>
      <c r="J117" s="15">
        <v>10</v>
      </c>
    </row>
    <row r="118" spans="1:10" hidden="1">
      <c r="A118" s="29" t="s">
        <v>105</v>
      </c>
      <c r="B118" s="13" t="s">
        <v>106</v>
      </c>
      <c r="C118" s="13"/>
      <c r="D118" s="13"/>
      <c r="E118" s="14">
        <v>22557.5</v>
      </c>
      <c r="F118" s="14">
        <f>F119+F124+F137</f>
        <v>22530.400000000001</v>
      </c>
      <c r="G118" s="14">
        <f>G119+G124+G137</f>
        <v>22530.400000000001</v>
      </c>
      <c r="H118" s="14">
        <v>22557.5</v>
      </c>
      <c r="I118" s="14">
        <f t="shared" ref="I118:J118" si="16">I119+I124+I137</f>
        <v>22530.400000000001</v>
      </c>
      <c r="J118" s="14">
        <f t="shared" si="16"/>
        <v>22530.400000000001</v>
      </c>
    </row>
    <row r="119" spans="1:10" hidden="1">
      <c r="A119" s="29" t="s">
        <v>107</v>
      </c>
      <c r="B119" s="13" t="s">
        <v>108</v>
      </c>
      <c r="C119" s="13"/>
      <c r="D119" s="13"/>
      <c r="E119" s="14">
        <v>900</v>
      </c>
      <c r="F119" s="14">
        <f t="shared" ref="F119:G122" si="17">F120</f>
        <v>900</v>
      </c>
      <c r="G119" s="14">
        <f t="shared" si="17"/>
        <v>900</v>
      </c>
      <c r="H119" s="14">
        <f t="shared" ref="H119:J119" si="18">H120</f>
        <v>900</v>
      </c>
      <c r="I119" s="14">
        <f t="shared" si="18"/>
        <v>900</v>
      </c>
      <c r="J119" s="14">
        <f t="shared" si="18"/>
        <v>900</v>
      </c>
    </row>
    <row r="120" spans="1:10" hidden="1">
      <c r="A120" s="6" t="s">
        <v>109</v>
      </c>
      <c r="B120" s="12" t="s">
        <v>108</v>
      </c>
      <c r="C120" s="12" t="s">
        <v>110</v>
      </c>
      <c r="D120" s="12"/>
      <c r="E120" s="15">
        <v>900</v>
      </c>
      <c r="F120" s="15">
        <f t="shared" si="17"/>
        <v>900</v>
      </c>
      <c r="G120" s="15">
        <f t="shared" si="17"/>
        <v>900</v>
      </c>
      <c r="H120" s="15">
        <v>900</v>
      </c>
      <c r="I120" s="15">
        <v>900</v>
      </c>
      <c r="J120" s="15">
        <v>900</v>
      </c>
    </row>
    <row r="121" spans="1:10" ht="41.4" hidden="1">
      <c r="A121" s="6" t="s">
        <v>111</v>
      </c>
      <c r="B121" s="12" t="s">
        <v>108</v>
      </c>
      <c r="C121" s="12" t="s">
        <v>112</v>
      </c>
      <c r="D121" s="12"/>
      <c r="E121" s="15">
        <v>900</v>
      </c>
      <c r="F121" s="15">
        <f t="shared" si="17"/>
        <v>900</v>
      </c>
      <c r="G121" s="15">
        <f t="shared" si="17"/>
        <v>900</v>
      </c>
      <c r="H121" s="15">
        <v>900</v>
      </c>
      <c r="I121" s="15">
        <v>900</v>
      </c>
      <c r="J121" s="15">
        <v>900</v>
      </c>
    </row>
    <row r="122" spans="1:10" ht="41.4" hidden="1">
      <c r="A122" s="6" t="s">
        <v>113</v>
      </c>
      <c r="B122" s="12" t="s">
        <v>108</v>
      </c>
      <c r="C122" s="12" t="s">
        <v>114</v>
      </c>
      <c r="D122" s="12"/>
      <c r="E122" s="15">
        <v>900</v>
      </c>
      <c r="F122" s="15">
        <f t="shared" si="17"/>
        <v>900</v>
      </c>
      <c r="G122" s="15">
        <f t="shared" si="17"/>
        <v>900</v>
      </c>
      <c r="H122" s="15">
        <v>900</v>
      </c>
      <c r="I122" s="15">
        <v>900</v>
      </c>
      <c r="J122" s="15">
        <v>900</v>
      </c>
    </row>
    <row r="123" spans="1:10" hidden="1">
      <c r="A123" s="6" t="s">
        <v>26</v>
      </c>
      <c r="B123" s="12" t="s">
        <v>108</v>
      </c>
      <c r="C123" s="12" t="s">
        <v>114</v>
      </c>
      <c r="D123" s="12" t="s">
        <v>27</v>
      </c>
      <c r="E123" s="15">
        <v>900</v>
      </c>
      <c r="F123" s="15">
        <v>900</v>
      </c>
      <c r="G123" s="15">
        <v>900</v>
      </c>
      <c r="H123" s="15">
        <v>900</v>
      </c>
      <c r="I123" s="15">
        <v>900</v>
      </c>
      <c r="J123" s="15">
        <v>900</v>
      </c>
    </row>
    <row r="124" spans="1:10" hidden="1">
      <c r="A124" s="29" t="s">
        <v>115</v>
      </c>
      <c r="B124" s="13" t="s">
        <v>116</v>
      </c>
      <c r="C124" s="13"/>
      <c r="D124" s="13"/>
      <c r="E124" s="14">
        <v>21610.400000000001</v>
      </c>
      <c r="F124" s="14">
        <f>F125</f>
        <v>21610.400000000001</v>
      </c>
      <c r="G124" s="14">
        <f>G125</f>
        <v>21610.400000000001</v>
      </c>
      <c r="H124" s="14">
        <f t="shared" ref="H124:J124" si="19">H125</f>
        <v>21610.400000000001</v>
      </c>
      <c r="I124" s="14">
        <f t="shared" si="19"/>
        <v>21610.400000000001</v>
      </c>
      <c r="J124" s="14">
        <f t="shared" si="19"/>
        <v>21610.400000000001</v>
      </c>
    </row>
    <row r="125" spans="1:10" ht="27.6" hidden="1">
      <c r="A125" s="6" t="s">
        <v>117</v>
      </c>
      <c r="B125" s="12" t="s">
        <v>116</v>
      </c>
      <c r="C125" s="12" t="s">
        <v>118</v>
      </c>
      <c r="D125" s="12"/>
      <c r="E125" s="15">
        <v>21610.400000000001</v>
      </c>
      <c r="F125" s="15">
        <f>F126</f>
        <v>21610.400000000001</v>
      </c>
      <c r="G125" s="15">
        <f>G126</f>
        <v>21610.400000000001</v>
      </c>
      <c r="H125" s="15">
        <v>21610.400000000001</v>
      </c>
      <c r="I125" s="15">
        <v>21610.400000000001</v>
      </c>
      <c r="J125" s="15">
        <v>21610.400000000001</v>
      </c>
    </row>
    <row r="126" spans="1:10" ht="41.4" hidden="1">
      <c r="A126" s="6" t="s">
        <v>119</v>
      </c>
      <c r="B126" s="12" t="s">
        <v>116</v>
      </c>
      <c r="C126" s="12" t="s">
        <v>120</v>
      </c>
      <c r="D126" s="12"/>
      <c r="E126" s="15">
        <v>21610.400000000001</v>
      </c>
      <c r="F126" s="15">
        <f>F127+F129+F131+F133+F135</f>
        <v>21610.400000000001</v>
      </c>
      <c r="G126" s="15">
        <f>G127+G129+G131+G133+G135</f>
        <v>21610.400000000001</v>
      </c>
      <c r="H126" s="15">
        <v>21610.400000000001</v>
      </c>
      <c r="I126" s="15">
        <v>21610.400000000001</v>
      </c>
      <c r="J126" s="15">
        <v>21610.400000000001</v>
      </c>
    </row>
    <row r="127" spans="1:10" ht="27.6" hidden="1">
      <c r="A127" s="6" t="s">
        <v>121</v>
      </c>
      <c r="B127" s="12" t="s">
        <v>116</v>
      </c>
      <c r="C127" s="12" t="s">
        <v>122</v>
      </c>
      <c r="D127" s="12"/>
      <c r="E127" s="15">
        <v>27.1</v>
      </c>
      <c r="F127" s="15">
        <v>27.1</v>
      </c>
      <c r="G127" s="15">
        <v>27.1</v>
      </c>
      <c r="H127" s="15">
        <v>27.1</v>
      </c>
      <c r="I127" s="15">
        <v>27.1</v>
      </c>
      <c r="J127" s="15">
        <v>27.1</v>
      </c>
    </row>
    <row r="128" spans="1:10" ht="27.6" hidden="1">
      <c r="A128" s="6" t="s">
        <v>63</v>
      </c>
      <c r="B128" s="12" t="s">
        <v>116</v>
      </c>
      <c r="C128" s="12" t="s">
        <v>122</v>
      </c>
      <c r="D128" s="12" t="s">
        <v>64</v>
      </c>
      <c r="E128" s="15">
        <v>27.1</v>
      </c>
      <c r="F128" s="15">
        <v>27.1</v>
      </c>
      <c r="G128" s="15">
        <v>27.1</v>
      </c>
      <c r="H128" s="15">
        <v>27.1</v>
      </c>
      <c r="I128" s="15">
        <v>27.1</v>
      </c>
      <c r="J128" s="15">
        <v>27.1</v>
      </c>
    </row>
    <row r="129" spans="1:10" ht="27.6" hidden="1">
      <c r="A129" s="6" t="s">
        <v>123</v>
      </c>
      <c r="B129" s="12" t="s">
        <v>116</v>
      </c>
      <c r="C129" s="12" t="s">
        <v>124</v>
      </c>
      <c r="D129" s="12"/>
      <c r="E129" s="15">
        <v>14575.8</v>
      </c>
      <c r="F129" s="15">
        <v>14575.8</v>
      </c>
      <c r="G129" s="15">
        <v>14575.8</v>
      </c>
      <c r="H129" s="15">
        <v>14575.8</v>
      </c>
      <c r="I129" s="15">
        <v>14575.8</v>
      </c>
      <c r="J129" s="15">
        <v>14575.8</v>
      </c>
    </row>
    <row r="130" spans="1:10" ht="27.6" hidden="1">
      <c r="A130" s="6" t="s">
        <v>22</v>
      </c>
      <c r="B130" s="12" t="s">
        <v>116</v>
      </c>
      <c r="C130" s="12" t="s">
        <v>124</v>
      </c>
      <c r="D130" s="12" t="s">
        <v>23</v>
      </c>
      <c r="E130" s="15">
        <v>14575.8</v>
      </c>
      <c r="F130" s="15">
        <v>14575.8</v>
      </c>
      <c r="G130" s="15">
        <v>14575.8</v>
      </c>
      <c r="H130" s="15">
        <v>14575.8</v>
      </c>
      <c r="I130" s="15">
        <v>14575.8</v>
      </c>
      <c r="J130" s="15">
        <v>14575.8</v>
      </c>
    </row>
    <row r="131" spans="1:10" ht="55.2" hidden="1">
      <c r="A131" s="6" t="s">
        <v>125</v>
      </c>
      <c r="B131" s="12" t="s">
        <v>116</v>
      </c>
      <c r="C131" s="12" t="s">
        <v>126</v>
      </c>
      <c r="D131" s="12"/>
      <c r="E131" s="15">
        <v>3100</v>
      </c>
      <c r="F131" s="15">
        <v>3100</v>
      </c>
      <c r="G131" s="15">
        <v>3100</v>
      </c>
      <c r="H131" s="15">
        <v>3100</v>
      </c>
      <c r="I131" s="15">
        <v>3100</v>
      </c>
      <c r="J131" s="15">
        <v>3100</v>
      </c>
    </row>
    <row r="132" spans="1:10" ht="27.6" hidden="1">
      <c r="A132" s="6" t="s">
        <v>22</v>
      </c>
      <c r="B132" s="12" t="s">
        <v>116</v>
      </c>
      <c r="C132" s="12" t="s">
        <v>126</v>
      </c>
      <c r="D132" s="12" t="s">
        <v>23</v>
      </c>
      <c r="E132" s="15">
        <v>3100</v>
      </c>
      <c r="F132" s="15">
        <v>3100</v>
      </c>
      <c r="G132" s="15">
        <v>3100</v>
      </c>
      <c r="H132" s="15">
        <v>3100</v>
      </c>
      <c r="I132" s="15">
        <v>3100</v>
      </c>
      <c r="J132" s="15">
        <v>3100</v>
      </c>
    </row>
    <row r="133" spans="1:10" ht="41.4" hidden="1">
      <c r="A133" s="6" t="s">
        <v>127</v>
      </c>
      <c r="B133" s="12" t="s">
        <v>116</v>
      </c>
      <c r="C133" s="12" t="s">
        <v>128</v>
      </c>
      <c r="D133" s="12"/>
      <c r="E133" s="15">
        <v>3900</v>
      </c>
      <c r="F133" s="15">
        <v>3900</v>
      </c>
      <c r="G133" s="15">
        <v>3900</v>
      </c>
      <c r="H133" s="15">
        <v>3900</v>
      </c>
      <c r="I133" s="15">
        <v>3900</v>
      </c>
      <c r="J133" s="15">
        <v>3900</v>
      </c>
    </row>
    <row r="134" spans="1:10" ht="27.6" hidden="1">
      <c r="A134" s="6" t="s">
        <v>22</v>
      </c>
      <c r="B134" s="12" t="s">
        <v>116</v>
      </c>
      <c r="C134" s="12" t="s">
        <v>128</v>
      </c>
      <c r="D134" s="12" t="s">
        <v>23</v>
      </c>
      <c r="E134" s="15">
        <v>3900</v>
      </c>
      <c r="F134" s="15">
        <v>3900</v>
      </c>
      <c r="G134" s="15">
        <v>3900</v>
      </c>
      <c r="H134" s="15">
        <v>3900</v>
      </c>
      <c r="I134" s="15">
        <v>3900</v>
      </c>
      <c r="J134" s="15">
        <v>3900</v>
      </c>
    </row>
    <row r="135" spans="1:10" ht="96.6" hidden="1">
      <c r="A135" s="6" t="s">
        <v>355</v>
      </c>
      <c r="B135" s="12" t="s">
        <v>116</v>
      </c>
      <c r="C135" s="12" t="s">
        <v>129</v>
      </c>
      <c r="D135" s="12"/>
      <c r="E135" s="15">
        <v>7.5</v>
      </c>
      <c r="F135" s="15">
        <v>7.5</v>
      </c>
      <c r="G135" s="15">
        <v>7.5</v>
      </c>
      <c r="H135" s="15">
        <v>7.5</v>
      </c>
      <c r="I135" s="15">
        <v>7.5</v>
      </c>
      <c r="J135" s="15">
        <v>7.5</v>
      </c>
    </row>
    <row r="136" spans="1:10" ht="27.6" hidden="1">
      <c r="A136" s="6" t="s">
        <v>22</v>
      </c>
      <c r="B136" s="12" t="s">
        <v>116</v>
      </c>
      <c r="C136" s="12" t="s">
        <v>129</v>
      </c>
      <c r="D136" s="12" t="s">
        <v>23</v>
      </c>
      <c r="E136" s="15">
        <v>7.5</v>
      </c>
      <c r="F136" s="15">
        <v>7.5</v>
      </c>
      <c r="G136" s="15">
        <v>7.5</v>
      </c>
      <c r="H136" s="15">
        <v>7.5</v>
      </c>
      <c r="I136" s="15">
        <v>7.5</v>
      </c>
      <c r="J136" s="15">
        <v>7.5</v>
      </c>
    </row>
    <row r="137" spans="1:10" hidden="1">
      <c r="A137" s="29" t="s">
        <v>130</v>
      </c>
      <c r="B137" s="13" t="s">
        <v>131</v>
      </c>
      <c r="C137" s="13"/>
      <c r="D137" s="13"/>
      <c r="E137" s="14">
        <v>20</v>
      </c>
      <c r="F137" s="14">
        <v>20</v>
      </c>
      <c r="G137" s="14">
        <v>20</v>
      </c>
      <c r="H137" s="14">
        <v>20</v>
      </c>
      <c r="I137" s="14">
        <v>20</v>
      </c>
      <c r="J137" s="14">
        <v>20</v>
      </c>
    </row>
    <row r="138" spans="1:10" ht="27.6" hidden="1">
      <c r="A138" s="6" t="s">
        <v>132</v>
      </c>
      <c r="B138" s="12" t="s">
        <v>131</v>
      </c>
      <c r="C138" s="12" t="s">
        <v>133</v>
      </c>
      <c r="D138" s="12"/>
      <c r="E138" s="15">
        <v>20</v>
      </c>
      <c r="F138" s="15">
        <v>20</v>
      </c>
      <c r="G138" s="15">
        <v>20</v>
      </c>
      <c r="H138" s="15">
        <v>20</v>
      </c>
      <c r="I138" s="15">
        <v>20</v>
      </c>
      <c r="J138" s="15">
        <v>20</v>
      </c>
    </row>
    <row r="139" spans="1:10" ht="27.6" hidden="1">
      <c r="A139" s="6" t="s">
        <v>134</v>
      </c>
      <c r="B139" s="12" t="s">
        <v>131</v>
      </c>
      <c r="C139" s="12" t="s">
        <v>135</v>
      </c>
      <c r="D139" s="12"/>
      <c r="E139" s="15">
        <v>20</v>
      </c>
      <c r="F139" s="15">
        <v>20</v>
      </c>
      <c r="G139" s="15">
        <v>20</v>
      </c>
      <c r="H139" s="15">
        <v>20</v>
      </c>
      <c r="I139" s="15">
        <v>20</v>
      </c>
      <c r="J139" s="15">
        <v>20</v>
      </c>
    </row>
    <row r="140" spans="1:10" ht="27.6" hidden="1">
      <c r="A140" s="6" t="s">
        <v>136</v>
      </c>
      <c r="B140" s="12" t="s">
        <v>131</v>
      </c>
      <c r="C140" s="12" t="s">
        <v>137</v>
      </c>
      <c r="D140" s="12"/>
      <c r="E140" s="15">
        <v>10</v>
      </c>
      <c r="F140" s="15">
        <v>10</v>
      </c>
      <c r="G140" s="15">
        <v>10</v>
      </c>
      <c r="H140" s="15">
        <v>10</v>
      </c>
      <c r="I140" s="15">
        <v>10</v>
      </c>
      <c r="J140" s="15">
        <v>10</v>
      </c>
    </row>
    <row r="141" spans="1:10" hidden="1">
      <c r="A141" s="6" t="s">
        <v>26</v>
      </c>
      <c r="B141" s="12" t="s">
        <v>131</v>
      </c>
      <c r="C141" s="12" t="s">
        <v>137</v>
      </c>
      <c r="D141" s="12" t="s">
        <v>27</v>
      </c>
      <c r="E141" s="15">
        <v>10</v>
      </c>
      <c r="F141" s="15">
        <v>10</v>
      </c>
      <c r="G141" s="15">
        <v>10</v>
      </c>
      <c r="H141" s="15">
        <v>10</v>
      </c>
      <c r="I141" s="15">
        <v>10</v>
      </c>
      <c r="J141" s="15">
        <v>10</v>
      </c>
    </row>
    <row r="142" spans="1:10" ht="55.2" hidden="1">
      <c r="A142" s="6" t="s">
        <v>138</v>
      </c>
      <c r="B142" s="12" t="s">
        <v>131</v>
      </c>
      <c r="C142" s="12" t="s">
        <v>139</v>
      </c>
      <c r="D142" s="12"/>
      <c r="E142" s="15">
        <v>10</v>
      </c>
      <c r="F142" s="15">
        <v>10</v>
      </c>
      <c r="G142" s="15">
        <v>10</v>
      </c>
      <c r="H142" s="15">
        <v>10</v>
      </c>
      <c r="I142" s="15">
        <v>10</v>
      </c>
      <c r="J142" s="15">
        <v>10</v>
      </c>
    </row>
    <row r="143" spans="1:10" ht="27.6" hidden="1">
      <c r="A143" s="6" t="s">
        <v>22</v>
      </c>
      <c r="B143" s="12" t="s">
        <v>131</v>
      </c>
      <c r="C143" s="12" t="s">
        <v>139</v>
      </c>
      <c r="D143" s="12" t="s">
        <v>23</v>
      </c>
      <c r="E143" s="15">
        <v>10</v>
      </c>
      <c r="F143" s="15">
        <v>10</v>
      </c>
      <c r="G143" s="15">
        <v>10</v>
      </c>
      <c r="H143" s="15">
        <v>10</v>
      </c>
      <c r="I143" s="15">
        <v>10</v>
      </c>
      <c r="J143" s="15">
        <v>10</v>
      </c>
    </row>
    <row r="144" spans="1:10" hidden="1">
      <c r="A144" s="29" t="s">
        <v>140</v>
      </c>
      <c r="B144" s="13" t="s">
        <v>141</v>
      </c>
      <c r="C144" s="13"/>
      <c r="D144" s="13"/>
      <c r="E144" s="14">
        <v>65530.2</v>
      </c>
      <c r="F144" s="14">
        <f>F145+F159+F181+F211</f>
        <v>65530.200000000004</v>
      </c>
      <c r="G144" s="14">
        <f>G145+G159+G181+G211</f>
        <v>65530.200000000004</v>
      </c>
      <c r="H144" s="14">
        <f t="shared" ref="H144:I144" si="20">H145+H159+H181+H211</f>
        <v>65535.200000000004</v>
      </c>
      <c r="I144" s="14">
        <f t="shared" si="20"/>
        <v>65535.200000000004</v>
      </c>
      <c r="J144" s="14">
        <f t="shared" ref="J144" si="21">J145+J159+J181+J211</f>
        <v>65535.200000000004</v>
      </c>
    </row>
    <row r="145" spans="1:10" hidden="1">
      <c r="A145" s="29" t="s">
        <v>142</v>
      </c>
      <c r="B145" s="13" t="s">
        <v>143</v>
      </c>
      <c r="C145" s="13"/>
      <c r="D145" s="13"/>
      <c r="E145" s="14">
        <v>5313.3</v>
      </c>
      <c r="F145" s="14">
        <f>F146</f>
        <v>5313.2999999999993</v>
      </c>
      <c r="G145" s="14">
        <f>G146</f>
        <v>5313.2999999999993</v>
      </c>
      <c r="H145" s="14">
        <f t="shared" ref="H145:J146" si="22">H146</f>
        <v>5318.2999999999993</v>
      </c>
      <c r="I145" s="14">
        <f t="shared" si="22"/>
        <v>5318.2999999999993</v>
      </c>
      <c r="J145" s="14">
        <f t="shared" si="22"/>
        <v>5318.2999999999993</v>
      </c>
    </row>
    <row r="146" spans="1:10" ht="27.6" hidden="1">
      <c r="A146" s="6" t="s">
        <v>117</v>
      </c>
      <c r="B146" s="12" t="s">
        <v>143</v>
      </c>
      <c r="C146" s="12" t="s">
        <v>118</v>
      </c>
      <c r="D146" s="12"/>
      <c r="E146" s="15">
        <v>5313.3</v>
      </c>
      <c r="F146" s="15">
        <f>F147</f>
        <v>5313.2999999999993</v>
      </c>
      <c r="G146" s="15">
        <f>G147</f>
        <v>5313.2999999999993</v>
      </c>
      <c r="H146" s="15">
        <f t="shared" si="22"/>
        <v>5318.2999999999993</v>
      </c>
      <c r="I146" s="15">
        <f t="shared" si="22"/>
        <v>5318.2999999999993</v>
      </c>
      <c r="J146" s="15">
        <f t="shared" si="22"/>
        <v>5318.2999999999993</v>
      </c>
    </row>
    <row r="147" spans="1:10" ht="27.6" hidden="1">
      <c r="A147" s="6" t="s">
        <v>144</v>
      </c>
      <c r="B147" s="12" t="s">
        <v>143</v>
      </c>
      <c r="C147" s="12" t="s">
        <v>145</v>
      </c>
      <c r="D147" s="12"/>
      <c r="E147" s="15">
        <v>5313.3</v>
      </c>
      <c r="F147" s="15">
        <f>F148+F151+F153+F155+F157</f>
        <v>5313.2999999999993</v>
      </c>
      <c r="G147" s="15">
        <f>G148+G151+G153+G155+G157</f>
        <v>5313.2999999999993</v>
      </c>
      <c r="H147" s="15">
        <f t="shared" ref="H147:I147" si="23">H148+H151+H153+H155+H157</f>
        <v>5318.2999999999993</v>
      </c>
      <c r="I147" s="15">
        <f t="shared" si="23"/>
        <v>5318.2999999999993</v>
      </c>
      <c r="J147" s="15">
        <f t="shared" ref="J147" si="24">J148+J151+J153+J155+J157</f>
        <v>5318.2999999999993</v>
      </c>
    </row>
    <row r="148" spans="1:10" ht="82.8" hidden="1">
      <c r="A148" s="6" t="s">
        <v>146</v>
      </c>
      <c r="B148" s="12" t="s">
        <v>143</v>
      </c>
      <c r="C148" s="12" t="s">
        <v>147</v>
      </c>
      <c r="D148" s="12"/>
      <c r="E148" s="15">
        <v>1027.0999999999999</v>
      </c>
      <c r="F148" s="15">
        <f>F149</f>
        <v>1027.0999999999999</v>
      </c>
      <c r="G148" s="15">
        <f>G149+G150</f>
        <v>1027.0999999999999</v>
      </c>
      <c r="H148" s="15">
        <f>H149</f>
        <v>1027.0999999999999</v>
      </c>
      <c r="I148" s="15">
        <f>I149</f>
        <v>1027.0999999999999</v>
      </c>
      <c r="J148" s="15">
        <f>J149+J150</f>
        <v>1027.0999999999999</v>
      </c>
    </row>
    <row r="149" spans="1:10" ht="27.6" hidden="1">
      <c r="A149" s="6" t="s">
        <v>22</v>
      </c>
      <c r="B149" s="12" t="s">
        <v>143</v>
      </c>
      <c r="C149" s="12" t="s">
        <v>147</v>
      </c>
      <c r="D149" s="12" t="s">
        <v>23</v>
      </c>
      <c r="E149" s="15">
        <v>1027.0999999999999</v>
      </c>
      <c r="F149" s="15">
        <v>1027.0999999999999</v>
      </c>
      <c r="G149" s="15">
        <v>1000</v>
      </c>
      <c r="H149" s="15">
        <v>1027.0999999999999</v>
      </c>
      <c r="I149" s="15">
        <v>1027.0999999999999</v>
      </c>
      <c r="J149" s="15">
        <v>1000</v>
      </c>
    </row>
    <row r="150" spans="1:10" ht="27.6" hidden="1">
      <c r="A150" s="6" t="s">
        <v>63</v>
      </c>
      <c r="B150" s="24" t="s">
        <v>143</v>
      </c>
      <c r="C150" s="24" t="s">
        <v>147</v>
      </c>
      <c r="D150" s="24" t="s">
        <v>64</v>
      </c>
      <c r="E150" s="15"/>
      <c r="F150" s="15">
        <v>0</v>
      </c>
      <c r="G150" s="15">
        <v>27.1</v>
      </c>
      <c r="H150" s="15"/>
      <c r="I150" s="15">
        <v>0</v>
      </c>
      <c r="J150" s="15">
        <v>27.1</v>
      </c>
    </row>
    <row r="151" spans="1:10" ht="41.4" hidden="1">
      <c r="A151" s="6" t="s">
        <v>148</v>
      </c>
      <c r="B151" s="12" t="s">
        <v>143</v>
      </c>
      <c r="C151" s="12" t="s">
        <v>149</v>
      </c>
      <c r="D151" s="12"/>
      <c r="E151" s="15">
        <v>2443.1999999999998</v>
      </c>
      <c r="F151" s="15">
        <f>F152</f>
        <v>2443.1999999999998</v>
      </c>
      <c r="G151" s="15">
        <f>G152</f>
        <v>2443.1999999999998</v>
      </c>
      <c r="H151" s="15">
        <f t="shared" ref="H151:J151" si="25">H152</f>
        <v>2443.1999999999998</v>
      </c>
      <c r="I151" s="15">
        <f t="shared" si="25"/>
        <v>2443.1999999999998</v>
      </c>
      <c r="J151" s="15">
        <f t="shared" si="25"/>
        <v>2443.1999999999998</v>
      </c>
    </row>
    <row r="152" spans="1:10" ht="27.6" hidden="1">
      <c r="A152" s="6" t="s">
        <v>22</v>
      </c>
      <c r="B152" s="12" t="s">
        <v>143</v>
      </c>
      <c r="C152" s="12" t="s">
        <v>149</v>
      </c>
      <c r="D152" s="12" t="s">
        <v>23</v>
      </c>
      <c r="E152" s="15">
        <v>2443.1999999999998</v>
      </c>
      <c r="F152" s="15">
        <v>2443.1999999999998</v>
      </c>
      <c r="G152" s="15">
        <v>2443.1999999999998</v>
      </c>
      <c r="H152" s="15">
        <v>2443.1999999999998</v>
      </c>
      <c r="I152" s="15">
        <v>2443.1999999999998</v>
      </c>
      <c r="J152" s="15">
        <v>2443.1999999999998</v>
      </c>
    </row>
    <row r="153" spans="1:10" ht="27.6" hidden="1">
      <c r="A153" s="6" t="s">
        <v>430</v>
      </c>
      <c r="B153" s="12" t="s">
        <v>143</v>
      </c>
      <c r="C153" s="12" t="s">
        <v>150</v>
      </c>
      <c r="D153" s="12"/>
      <c r="E153" s="15">
        <v>1443</v>
      </c>
      <c r="F153" s="15">
        <f>F154</f>
        <v>1443</v>
      </c>
      <c r="G153" s="15">
        <f>G154</f>
        <v>1443</v>
      </c>
      <c r="H153" s="15">
        <f t="shared" ref="H153:J153" si="26">H154</f>
        <v>1448</v>
      </c>
      <c r="I153" s="15">
        <f t="shared" si="26"/>
        <v>1448</v>
      </c>
      <c r="J153" s="15">
        <f t="shared" si="26"/>
        <v>1448</v>
      </c>
    </row>
    <row r="154" spans="1:10" ht="27.6" hidden="1">
      <c r="A154" s="6" t="s">
        <v>22</v>
      </c>
      <c r="B154" s="12" t="s">
        <v>143</v>
      </c>
      <c r="C154" s="12" t="s">
        <v>150</v>
      </c>
      <c r="D154" s="12" t="s">
        <v>23</v>
      </c>
      <c r="E154" s="15">
        <v>1443</v>
      </c>
      <c r="F154" s="15">
        <v>1443</v>
      </c>
      <c r="G154" s="15">
        <v>1443</v>
      </c>
      <c r="H154" s="15">
        <v>1448</v>
      </c>
      <c r="I154" s="15">
        <v>1448</v>
      </c>
      <c r="J154" s="15">
        <v>1448</v>
      </c>
    </row>
    <row r="155" spans="1:10" ht="55.2" hidden="1">
      <c r="A155" s="6" t="s">
        <v>151</v>
      </c>
      <c r="B155" s="12" t="s">
        <v>143</v>
      </c>
      <c r="C155" s="12" t="s">
        <v>152</v>
      </c>
      <c r="D155" s="12"/>
      <c r="E155" s="15">
        <v>20</v>
      </c>
      <c r="F155" s="15">
        <f>F156</f>
        <v>20</v>
      </c>
      <c r="G155" s="15">
        <f>G156</f>
        <v>20</v>
      </c>
      <c r="H155" s="15">
        <f t="shared" ref="H155:J155" si="27">H156</f>
        <v>20</v>
      </c>
      <c r="I155" s="15">
        <f t="shared" si="27"/>
        <v>20</v>
      </c>
      <c r="J155" s="15">
        <f t="shared" si="27"/>
        <v>20</v>
      </c>
    </row>
    <row r="156" spans="1:10" ht="27.6" hidden="1">
      <c r="A156" s="6" t="s">
        <v>22</v>
      </c>
      <c r="B156" s="12" t="s">
        <v>143</v>
      </c>
      <c r="C156" s="12" t="s">
        <v>152</v>
      </c>
      <c r="D156" s="12" t="s">
        <v>23</v>
      </c>
      <c r="E156" s="15">
        <v>20</v>
      </c>
      <c r="F156" s="15">
        <v>20</v>
      </c>
      <c r="G156" s="15">
        <v>20</v>
      </c>
      <c r="H156" s="15">
        <v>20</v>
      </c>
      <c r="I156" s="15">
        <v>20</v>
      </c>
      <c r="J156" s="15">
        <v>20</v>
      </c>
    </row>
    <row r="157" spans="1:10" ht="27.6" hidden="1">
      <c r="A157" s="6" t="s">
        <v>374</v>
      </c>
      <c r="B157" s="12" t="s">
        <v>143</v>
      </c>
      <c r="C157" s="12" t="s">
        <v>153</v>
      </c>
      <c r="D157" s="12"/>
      <c r="E157" s="15">
        <v>380</v>
      </c>
      <c r="F157" s="15">
        <f>F158</f>
        <v>380</v>
      </c>
      <c r="G157" s="15">
        <f>G158</f>
        <v>380</v>
      </c>
      <c r="H157" s="15">
        <f t="shared" ref="H157:J157" si="28">H158</f>
        <v>380</v>
      </c>
      <c r="I157" s="15">
        <f t="shared" si="28"/>
        <v>380</v>
      </c>
      <c r="J157" s="15">
        <f t="shared" si="28"/>
        <v>380</v>
      </c>
    </row>
    <row r="158" spans="1:10" ht="27.6" hidden="1">
      <c r="A158" s="6" t="s">
        <v>22</v>
      </c>
      <c r="B158" s="12" t="s">
        <v>143</v>
      </c>
      <c r="C158" s="12" t="s">
        <v>153</v>
      </c>
      <c r="D158" s="12" t="s">
        <v>23</v>
      </c>
      <c r="E158" s="15">
        <v>380</v>
      </c>
      <c r="F158" s="15">
        <v>380</v>
      </c>
      <c r="G158" s="15">
        <v>380</v>
      </c>
      <c r="H158" s="15">
        <v>380</v>
      </c>
      <c r="I158" s="15">
        <v>380</v>
      </c>
      <c r="J158" s="15">
        <v>380</v>
      </c>
    </row>
    <row r="159" spans="1:10" hidden="1">
      <c r="A159" s="29" t="s">
        <v>154</v>
      </c>
      <c r="B159" s="13" t="s">
        <v>155</v>
      </c>
      <c r="C159" s="13"/>
      <c r="D159" s="13"/>
      <c r="E159" s="14">
        <v>1760</v>
      </c>
      <c r="F159" s="14">
        <f>F160+F174+F177</f>
        <v>1760</v>
      </c>
      <c r="G159" s="14">
        <f>G160+G174+G177</f>
        <v>1760</v>
      </c>
      <c r="H159" s="14">
        <f t="shared" ref="H159:I159" si="29">H160+H174+H177</f>
        <v>1760</v>
      </c>
      <c r="I159" s="14">
        <f t="shared" si="29"/>
        <v>1760</v>
      </c>
      <c r="J159" s="14">
        <f t="shared" ref="J159" si="30">J160+J174+J177</f>
        <v>1760</v>
      </c>
    </row>
    <row r="160" spans="1:10" ht="27.6" hidden="1">
      <c r="A160" s="6" t="s">
        <v>117</v>
      </c>
      <c r="B160" s="12" t="s">
        <v>155</v>
      </c>
      <c r="C160" s="12" t="s">
        <v>118</v>
      </c>
      <c r="D160" s="12"/>
      <c r="E160" s="15">
        <v>1314.6</v>
      </c>
      <c r="F160" s="15">
        <f>F161</f>
        <v>1314.6</v>
      </c>
      <c r="G160" s="15">
        <f>G161</f>
        <v>1314.6</v>
      </c>
      <c r="H160" s="15">
        <f t="shared" ref="H160:J160" si="31">H161</f>
        <v>1314.6</v>
      </c>
      <c r="I160" s="15">
        <f t="shared" si="31"/>
        <v>1314.6</v>
      </c>
      <c r="J160" s="15">
        <f t="shared" si="31"/>
        <v>1314.6</v>
      </c>
    </row>
    <row r="161" spans="1:10" ht="27.6" hidden="1">
      <c r="A161" s="6" t="s">
        <v>156</v>
      </c>
      <c r="B161" s="12" t="s">
        <v>155</v>
      </c>
      <c r="C161" s="12" t="s">
        <v>157</v>
      </c>
      <c r="D161" s="12"/>
      <c r="E161" s="15">
        <v>1314.6</v>
      </c>
      <c r="F161" s="15">
        <f>F162+F164+F166+F168+F170+F172</f>
        <v>1314.6</v>
      </c>
      <c r="G161" s="15">
        <f>G162+G164+G166+G168+G170+G172</f>
        <v>1314.6</v>
      </c>
      <c r="H161" s="15">
        <f t="shared" ref="H161:I161" si="32">H162+H164+H166+H168+H170+H172</f>
        <v>1314.6</v>
      </c>
      <c r="I161" s="15">
        <f t="shared" si="32"/>
        <v>1314.6</v>
      </c>
      <c r="J161" s="15">
        <f t="shared" ref="J161" si="33">J162+J164+J166+J168+J170+J172</f>
        <v>1314.6</v>
      </c>
    </row>
    <row r="162" spans="1:10" hidden="1">
      <c r="A162" s="6" t="s">
        <v>158</v>
      </c>
      <c r="B162" s="12" t="s">
        <v>155</v>
      </c>
      <c r="C162" s="12" t="s">
        <v>159</v>
      </c>
      <c r="D162" s="12"/>
      <c r="E162" s="15">
        <v>100</v>
      </c>
      <c r="F162" s="15">
        <f>F163</f>
        <v>100</v>
      </c>
      <c r="G162" s="15">
        <f>G163</f>
        <v>100</v>
      </c>
      <c r="H162" s="15">
        <f t="shared" ref="H162:J162" si="34">H163</f>
        <v>100</v>
      </c>
      <c r="I162" s="15">
        <f t="shared" si="34"/>
        <v>100</v>
      </c>
      <c r="J162" s="15">
        <f t="shared" si="34"/>
        <v>100</v>
      </c>
    </row>
    <row r="163" spans="1:10" ht="27.6" hidden="1">
      <c r="A163" s="6" t="s">
        <v>22</v>
      </c>
      <c r="B163" s="12" t="s">
        <v>155</v>
      </c>
      <c r="C163" s="12" t="s">
        <v>159</v>
      </c>
      <c r="D163" s="12" t="s">
        <v>23</v>
      </c>
      <c r="E163" s="15">
        <v>100</v>
      </c>
      <c r="F163" s="15">
        <v>100</v>
      </c>
      <c r="G163" s="15">
        <v>100</v>
      </c>
      <c r="H163" s="15">
        <v>100</v>
      </c>
      <c r="I163" s="15">
        <v>100</v>
      </c>
      <c r="J163" s="15">
        <v>100</v>
      </c>
    </row>
    <row r="164" spans="1:10" hidden="1">
      <c r="A164" s="6" t="s">
        <v>160</v>
      </c>
      <c r="B164" s="12" t="s">
        <v>155</v>
      </c>
      <c r="C164" s="12" t="s">
        <v>161</v>
      </c>
      <c r="D164" s="12"/>
      <c r="E164" s="15">
        <v>100</v>
      </c>
      <c r="F164" s="15">
        <f>F165</f>
        <v>100</v>
      </c>
      <c r="G164" s="15">
        <f>G165</f>
        <v>100</v>
      </c>
      <c r="H164" s="15">
        <f t="shared" ref="H164:J164" si="35">H165</f>
        <v>100</v>
      </c>
      <c r="I164" s="15">
        <f t="shared" si="35"/>
        <v>100</v>
      </c>
      <c r="J164" s="15">
        <f t="shared" si="35"/>
        <v>100</v>
      </c>
    </row>
    <row r="165" spans="1:10" ht="27.6" hidden="1">
      <c r="A165" s="6" t="s">
        <v>22</v>
      </c>
      <c r="B165" s="12" t="s">
        <v>155</v>
      </c>
      <c r="C165" s="12" t="s">
        <v>161</v>
      </c>
      <c r="D165" s="12" t="s">
        <v>23</v>
      </c>
      <c r="E165" s="15">
        <v>100</v>
      </c>
      <c r="F165" s="15">
        <v>100</v>
      </c>
      <c r="G165" s="15">
        <v>100</v>
      </c>
      <c r="H165" s="15">
        <v>100</v>
      </c>
      <c r="I165" s="15">
        <v>100</v>
      </c>
      <c r="J165" s="15">
        <v>100</v>
      </c>
    </row>
    <row r="166" spans="1:10" hidden="1">
      <c r="A166" s="6" t="s">
        <v>162</v>
      </c>
      <c r="B166" s="12" t="s">
        <v>155</v>
      </c>
      <c r="C166" s="12" t="s">
        <v>163</v>
      </c>
      <c r="D166" s="12"/>
      <c r="E166" s="15">
        <v>1000</v>
      </c>
      <c r="F166" s="15">
        <f>F167</f>
        <v>1000</v>
      </c>
      <c r="G166" s="15">
        <f>G167</f>
        <v>1000</v>
      </c>
      <c r="H166" s="15">
        <f t="shared" ref="H166:J166" si="36">H167</f>
        <v>1000</v>
      </c>
      <c r="I166" s="15">
        <f t="shared" si="36"/>
        <v>1000</v>
      </c>
      <c r="J166" s="15">
        <f t="shared" si="36"/>
        <v>1000</v>
      </c>
    </row>
    <row r="167" spans="1:10" ht="27.6" hidden="1">
      <c r="A167" s="6" t="s">
        <v>22</v>
      </c>
      <c r="B167" s="12" t="s">
        <v>155</v>
      </c>
      <c r="C167" s="12" t="s">
        <v>163</v>
      </c>
      <c r="D167" s="12" t="s">
        <v>23</v>
      </c>
      <c r="E167" s="15">
        <v>1000</v>
      </c>
      <c r="F167" s="15">
        <v>1000</v>
      </c>
      <c r="G167" s="15">
        <v>1000</v>
      </c>
      <c r="H167" s="15">
        <v>1000</v>
      </c>
      <c r="I167" s="15">
        <v>1000</v>
      </c>
      <c r="J167" s="15">
        <v>1000</v>
      </c>
    </row>
    <row r="168" spans="1:10" ht="27.6" hidden="1">
      <c r="A168" s="6" t="s">
        <v>164</v>
      </c>
      <c r="B168" s="12" t="s">
        <v>155</v>
      </c>
      <c r="C168" s="12" t="s">
        <v>165</v>
      </c>
      <c r="D168" s="12"/>
      <c r="E168" s="15">
        <v>1</v>
      </c>
      <c r="F168" s="15">
        <f>F169</f>
        <v>1</v>
      </c>
      <c r="G168" s="15">
        <f>G169</f>
        <v>1</v>
      </c>
      <c r="H168" s="15">
        <f t="shared" ref="H168:J168" si="37">H169</f>
        <v>1</v>
      </c>
      <c r="I168" s="15">
        <f t="shared" si="37"/>
        <v>1</v>
      </c>
      <c r="J168" s="15">
        <f t="shared" si="37"/>
        <v>1</v>
      </c>
    </row>
    <row r="169" spans="1:10" ht="27.6" hidden="1">
      <c r="A169" s="6" t="s">
        <v>22</v>
      </c>
      <c r="B169" s="12" t="s">
        <v>155</v>
      </c>
      <c r="C169" s="12" t="s">
        <v>165</v>
      </c>
      <c r="D169" s="12" t="s">
        <v>23</v>
      </c>
      <c r="E169" s="15">
        <v>1</v>
      </c>
      <c r="F169" s="15">
        <v>1</v>
      </c>
      <c r="G169" s="15">
        <v>1</v>
      </c>
      <c r="H169" s="15">
        <v>1</v>
      </c>
      <c r="I169" s="15">
        <v>1</v>
      </c>
      <c r="J169" s="15">
        <v>1</v>
      </c>
    </row>
    <row r="170" spans="1:10" ht="41.4" hidden="1">
      <c r="A170" s="6" t="s">
        <v>166</v>
      </c>
      <c r="B170" s="12" t="s">
        <v>155</v>
      </c>
      <c r="C170" s="12" t="s">
        <v>167</v>
      </c>
      <c r="D170" s="12"/>
      <c r="E170" s="15">
        <v>13.6</v>
      </c>
      <c r="F170" s="15">
        <f>F171</f>
        <v>13.6</v>
      </c>
      <c r="G170" s="15">
        <f>G171</f>
        <v>13.6</v>
      </c>
      <c r="H170" s="15">
        <f t="shared" ref="H170:J170" si="38">H171</f>
        <v>13.6</v>
      </c>
      <c r="I170" s="15">
        <f t="shared" si="38"/>
        <v>13.6</v>
      </c>
      <c r="J170" s="15">
        <f t="shared" si="38"/>
        <v>13.6</v>
      </c>
    </row>
    <row r="171" spans="1:10" ht="27.6" hidden="1">
      <c r="A171" s="6" t="s">
        <v>63</v>
      </c>
      <c r="B171" s="12" t="s">
        <v>155</v>
      </c>
      <c r="C171" s="12" t="s">
        <v>167</v>
      </c>
      <c r="D171" s="12" t="s">
        <v>64</v>
      </c>
      <c r="E171" s="15">
        <v>13.6</v>
      </c>
      <c r="F171" s="15">
        <v>13.6</v>
      </c>
      <c r="G171" s="15">
        <v>13.6</v>
      </c>
      <c r="H171" s="15">
        <v>13.6</v>
      </c>
      <c r="I171" s="15">
        <v>13.6</v>
      </c>
      <c r="J171" s="15">
        <v>13.6</v>
      </c>
    </row>
    <row r="172" spans="1:10" ht="41.4" hidden="1">
      <c r="A172" s="6" t="s">
        <v>375</v>
      </c>
      <c r="B172" s="12" t="s">
        <v>155</v>
      </c>
      <c r="C172" s="12" t="s">
        <v>168</v>
      </c>
      <c r="D172" s="12"/>
      <c r="E172" s="15">
        <v>100</v>
      </c>
      <c r="F172" s="15">
        <f>F173</f>
        <v>100</v>
      </c>
      <c r="G172" s="15">
        <f>G173</f>
        <v>100</v>
      </c>
      <c r="H172" s="15">
        <f t="shared" ref="H172:J172" si="39">H173</f>
        <v>100</v>
      </c>
      <c r="I172" s="15">
        <f t="shared" si="39"/>
        <v>100</v>
      </c>
      <c r="J172" s="15">
        <f t="shared" si="39"/>
        <v>100</v>
      </c>
    </row>
    <row r="173" spans="1:10" ht="27.6" hidden="1">
      <c r="A173" s="6" t="s">
        <v>22</v>
      </c>
      <c r="B173" s="12" t="s">
        <v>155</v>
      </c>
      <c r="C173" s="12" t="s">
        <v>168</v>
      </c>
      <c r="D173" s="12" t="s">
        <v>23</v>
      </c>
      <c r="E173" s="15">
        <v>100</v>
      </c>
      <c r="F173" s="15">
        <v>100</v>
      </c>
      <c r="G173" s="15">
        <v>100</v>
      </c>
      <c r="H173" s="15">
        <v>100</v>
      </c>
      <c r="I173" s="15">
        <v>100</v>
      </c>
      <c r="J173" s="15">
        <v>100</v>
      </c>
    </row>
    <row r="174" spans="1:10" ht="27.6" hidden="1">
      <c r="A174" s="6" t="s">
        <v>53</v>
      </c>
      <c r="B174" s="12" t="s">
        <v>155</v>
      </c>
      <c r="C174" s="12" t="s">
        <v>54</v>
      </c>
      <c r="D174" s="12"/>
      <c r="E174" s="15">
        <v>444.4</v>
      </c>
      <c r="F174" s="15">
        <f>F175</f>
        <v>444.4</v>
      </c>
      <c r="G174" s="15">
        <f>G175</f>
        <v>444.4</v>
      </c>
      <c r="H174" s="15">
        <f t="shared" ref="H174:J175" si="40">H175</f>
        <v>444.4</v>
      </c>
      <c r="I174" s="15">
        <f t="shared" si="40"/>
        <v>444.4</v>
      </c>
      <c r="J174" s="15">
        <f t="shared" si="40"/>
        <v>444.4</v>
      </c>
    </row>
    <row r="175" spans="1:10" ht="41.4" hidden="1">
      <c r="A175" s="6" t="s">
        <v>169</v>
      </c>
      <c r="B175" s="12" t="s">
        <v>155</v>
      </c>
      <c r="C175" s="12" t="s">
        <v>170</v>
      </c>
      <c r="D175" s="12"/>
      <c r="E175" s="15">
        <v>444.4</v>
      </c>
      <c r="F175" s="15">
        <f>F176</f>
        <v>444.4</v>
      </c>
      <c r="G175" s="15">
        <f>G176</f>
        <v>444.4</v>
      </c>
      <c r="H175" s="15">
        <f t="shared" si="40"/>
        <v>444.4</v>
      </c>
      <c r="I175" s="15">
        <f t="shared" si="40"/>
        <v>444.4</v>
      </c>
      <c r="J175" s="15">
        <f t="shared" si="40"/>
        <v>444.4</v>
      </c>
    </row>
    <row r="176" spans="1:10" ht="27.6" hidden="1">
      <c r="A176" s="6" t="s">
        <v>22</v>
      </c>
      <c r="B176" s="12" t="s">
        <v>155</v>
      </c>
      <c r="C176" s="12" t="s">
        <v>170</v>
      </c>
      <c r="D176" s="12" t="s">
        <v>23</v>
      </c>
      <c r="E176" s="15">
        <v>444.4</v>
      </c>
      <c r="F176" s="15">
        <v>444.4</v>
      </c>
      <c r="G176" s="15">
        <v>444.4</v>
      </c>
      <c r="H176" s="15">
        <v>444.4</v>
      </c>
      <c r="I176" s="15">
        <v>444.4</v>
      </c>
      <c r="J176" s="15">
        <v>444.4</v>
      </c>
    </row>
    <row r="177" spans="1:10" ht="41.4" hidden="1">
      <c r="A177" s="6" t="s">
        <v>57</v>
      </c>
      <c r="B177" s="12" t="s">
        <v>155</v>
      </c>
      <c r="C177" s="12" t="s">
        <v>58</v>
      </c>
      <c r="D177" s="12"/>
      <c r="E177" s="15">
        <v>1</v>
      </c>
      <c r="F177" s="15">
        <f t="shared" ref="F177:G179" si="41">F178</f>
        <v>1</v>
      </c>
      <c r="G177" s="15">
        <f t="shared" si="41"/>
        <v>1</v>
      </c>
      <c r="H177" s="15">
        <f t="shared" ref="H177:J179" si="42">H178</f>
        <v>1</v>
      </c>
      <c r="I177" s="15">
        <f t="shared" si="42"/>
        <v>1</v>
      </c>
      <c r="J177" s="15">
        <f t="shared" si="42"/>
        <v>1</v>
      </c>
    </row>
    <row r="178" spans="1:10" ht="41.4" hidden="1">
      <c r="A178" s="6" t="s">
        <v>59</v>
      </c>
      <c r="B178" s="12" t="s">
        <v>155</v>
      </c>
      <c r="C178" s="12" t="s">
        <v>60</v>
      </c>
      <c r="D178" s="12"/>
      <c r="E178" s="15">
        <v>1</v>
      </c>
      <c r="F178" s="15">
        <f t="shared" si="41"/>
        <v>1</v>
      </c>
      <c r="G178" s="15">
        <f t="shared" si="41"/>
        <v>1</v>
      </c>
      <c r="H178" s="15">
        <f t="shared" si="42"/>
        <v>1</v>
      </c>
      <c r="I178" s="15">
        <f t="shared" si="42"/>
        <v>1</v>
      </c>
      <c r="J178" s="15">
        <f t="shared" si="42"/>
        <v>1</v>
      </c>
    </row>
    <row r="179" spans="1:10" hidden="1">
      <c r="A179" s="6" t="s">
        <v>61</v>
      </c>
      <c r="B179" s="12" t="s">
        <v>155</v>
      </c>
      <c r="C179" s="12" t="s">
        <v>62</v>
      </c>
      <c r="D179" s="12"/>
      <c r="E179" s="15">
        <v>1</v>
      </c>
      <c r="F179" s="15">
        <f t="shared" si="41"/>
        <v>1</v>
      </c>
      <c r="G179" s="15">
        <f t="shared" si="41"/>
        <v>1</v>
      </c>
      <c r="H179" s="15">
        <f t="shared" si="42"/>
        <v>1</v>
      </c>
      <c r="I179" s="15">
        <f t="shared" si="42"/>
        <v>1</v>
      </c>
      <c r="J179" s="15">
        <f t="shared" si="42"/>
        <v>1</v>
      </c>
    </row>
    <row r="180" spans="1:10" ht="27.6" hidden="1">
      <c r="A180" s="6" t="s">
        <v>22</v>
      </c>
      <c r="B180" s="12" t="s">
        <v>155</v>
      </c>
      <c r="C180" s="12" t="s">
        <v>62</v>
      </c>
      <c r="D180" s="12" t="s">
        <v>23</v>
      </c>
      <c r="E180" s="15">
        <v>1</v>
      </c>
      <c r="F180" s="15">
        <v>1</v>
      </c>
      <c r="G180" s="15">
        <v>1</v>
      </c>
      <c r="H180" s="15">
        <v>1</v>
      </c>
      <c r="I180" s="15">
        <v>1</v>
      </c>
      <c r="J180" s="15">
        <v>1</v>
      </c>
    </row>
    <row r="181" spans="1:10" hidden="1">
      <c r="A181" s="29" t="s">
        <v>171</v>
      </c>
      <c r="B181" s="13" t="s">
        <v>172</v>
      </c>
      <c r="C181" s="13"/>
      <c r="D181" s="13"/>
      <c r="E181" s="14">
        <v>46670.5</v>
      </c>
      <c r="F181" s="14">
        <f>F182+F204+F207</f>
        <v>46670.5</v>
      </c>
      <c r="G181" s="14">
        <f>G182+G204+G207</f>
        <v>46670.5</v>
      </c>
      <c r="H181" s="14">
        <f t="shared" ref="H181:I181" si="43">H182+H204+H207</f>
        <v>46670.5</v>
      </c>
      <c r="I181" s="14">
        <f t="shared" si="43"/>
        <v>46670.5</v>
      </c>
      <c r="J181" s="14">
        <f t="shared" ref="J181" si="44">J182+J204+J207</f>
        <v>46670.5</v>
      </c>
    </row>
    <row r="182" spans="1:10" ht="27.6" hidden="1">
      <c r="A182" s="6" t="s">
        <v>117</v>
      </c>
      <c r="B182" s="12" t="s">
        <v>172</v>
      </c>
      <c r="C182" s="12" t="s">
        <v>118</v>
      </c>
      <c r="D182" s="12"/>
      <c r="E182" s="15">
        <v>44870.5</v>
      </c>
      <c r="F182" s="15">
        <f>F183</f>
        <v>44870.5</v>
      </c>
      <c r="G182" s="15">
        <f>G183</f>
        <v>44870.5</v>
      </c>
      <c r="H182" s="15">
        <f t="shared" ref="H182:J182" si="45">H183</f>
        <v>44870.5</v>
      </c>
      <c r="I182" s="15">
        <f t="shared" si="45"/>
        <v>44870.5</v>
      </c>
      <c r="J182" s="15">
        <f t="shared" si="45"/>
        <v>44870.5</v>
      </c>
    </row>
    <row r="183" spans="1:10" ht="27.6" hidden="1">
      <c r="A183" s="6" t="s">
        <v>173</v>
      </c>
      <c r="B183" s="12" t="s">
        <v>172</v>
      </c>
      <c r="C183" s="12" t="s">
        <v>174</v>
      </c>
      <c r="D183" s="12"/>
      <c r="E183" s="15">
        <v>44870.5</v>
      </c>
      <c r="F183" s="15">
        <f>F184+F186+F188+F190+F192+F194+F196+F198+F200+F202</f>
        <v>44870.5</v>
      </c>
      <c r="G183" s="15">
        <f>G184+G186+G188+G190+G192+G194+G196+G198+G200+G202</f>
        <v>44870.5</v>
      </c>
      <c r="H183" s="15">
        <f t="shared" ref="H183:I183" si="46">H184+H186+H188+H190+H192+H194+H196+H198+H200+H202</f>
        <v>44870.5</v>
      </c>
      <c r="I183" s="15">
        <f t="shared" si="46"/>
        <v>44870.5</v>
      </c>
      <c r="J183" s="15">
        <f t="shared" ref="J183" si="47">J184+J186+J188+J190+J192+J194+J196+J198+J200+J202</f>
        <v>44870.5</v>
      </c>
    </row>
    <row r="184" spans="1:10" ht="69" hidden="1">
      <c r="A184" s="6" t="s">
        <v>175</v>
      </c>
      <c r="B184" s="12" t="s">
        <v>172</v>
      </c>
      <c r="C184" s="12" t="s">
        <v>176</v>
      </c>
      <c r="D184" s="12"/>
      <c r="E184" s="15">
        <v>8000</v>
      </c>
      <c r="F184" s="15">
        <f>F185</f>
        <v>8000</v>
      </c>
      <c r="G184" s="15">
        <f>G185</f>
        <v>8000</v>
      </c>
      <c r="H184" s="15">
        <f t="shared" ref="H184:J184" si="48">H185</f>
        <v>8000</v>
      </c>
      <c r="I184" s="15">
        <f t="shared" si="48"/>
        <v>8000</v>
      </c>
      <c r="J184" s="15">
        <f t="shared" si="48"/>
        <v>8000</v>
      </c>
    </row>
    <row r="185" spans="1:10" ht="27.6" hidden="1">
      <c r="A185" s="6" t="s">
        <v>22</v>
      </c>
      <c r="B185" s="12" t="s">
        <v>172</v>
      </c>
      <c r="C185" s="12" t="s">
        <v>176</v>
      </c>
      <c r="D185" s="12" t="s">
        <v>23</v>
      </c>
      <c r="E185" s="15">
        <v>8000</v>
      </c>
      <c r="F185" s="15">
        <v>8000</v>
      </c>
      <c r="G185" s="15">
        <v>8000</v>
      </c>
      <c r="H185" s="15">
        <v>8000</v>
      </c>
      <c r="I185" s="15">
        <v>8000</v>
      </c>
      <c r="J185" s="15">
        <v>8000</v>
      </c>
    </row>
    <row r="186" spans="1:10" ht="55.2" hidden="1">
      <c r="A186" s="6" t="s">
        <v>177</v>
      </c>
      <c r="B186" s="12" t="s">
        <v>172</v>
      </c>
      <c r="C186" s="12" t="s">
        <v>178</v>
      </c>
      <c r="D186" s="12"/>
      <c r="E186" s="15">
        <v>2200</v>
      </c>
      <c r="F186" s="15">
        <f>F187</f>
        <v>2200</v>
      </c>
      <c r="G186" s="15">
        <f>G187</f>
        <v>2200</v>
      </c>
      <c r="H186" s="15">
        <f t="shared" ref="H186:J186" si="49">H187</f>
        <v>2200</v>
      </c>
      <c r="I186" s="15">
        <f t="shared" si="49"/>
        <v>2200</v>
      </c>
      <c r="J186" s="15">
        <f t="shared" si="49"/>
        <v>2200</v>
      </c>
    </row>
    <row r="187" spans="1:10" ht="27.6" hidden="1">
      <c r="A187" s="6" t="s">
        <v>22</v>
      </c>
      <c r="B187" s="12" t="s">
        <v>172</v>
      </c>
      <c r="C187" s="12" t="s">
        <v>178</v>
      </c>
      <c r="D187" s="12" t="s">
        <v>23</v>
      </c>
      <c r="E187" s="15">
        <v>2200</v>
      </c>
      <c r="F187" s="15">
        <v>2200</v>
      </c>
      <c r="G187" s="15">
        <v>2200</v>
      </c>
      <c r="H187" s="15">
        <v>2200</v>
      </c>
      <c r="I187" s="15">
        <v>2200</v>
      </c>
      <c r="J187" s="15">
        <v>2200</v>
      </c>
    </row>
    <row r="188" spans="1:10" ht="27.6" hidden="1">
      <c r="A188" s="6" t="s">
        <v>179</v>
      </c>
      <c r="B188" s="12" t="s">
        <v>172</v>
      </c>
      <c r="C188" s="12" t="s">
        <v>180</v>
      </c>
      <c r="D188" s="12"/>
      <c r="E188" s="15">
        <v>1800</v>
      </c>
      <c r="F188" s="15">
        <f>F189</f>
        <v>1800</v>
      </c>
      <c r="G188" s="15">
        <f>G189</f>
        <v>1800</v>
      </c>
      <c r="H188" s="15">
        <f t="shared" ref="H188:J188" si="50">H189</f>
        <v>1800</v>
      </c>
      <c r="I188" s="15">
        <f t="shared" si="50"/>
        <v>1800</v>
      </c>
      <c r="J188" s="15">
        <f t="shared" si="50"/>
        <v>1800</v>
      </c>
    </row>
    <row r="189" spans="1:10" ht="27.6" hidden="1">
      <c r="A189" s="6" t="s">
        <v>22</v>
      </c>
      <c r="B189" s="12" t="s">
        <v>172</v>
      </c>
      <c r="C189" s="12" t="s">
        <v>180</v>
      </c>
      <c r="D189" s="12" t="s">
        <v>23</v>
      </c>
      <c r="E189" s="15">
        <v>1800</v>
      </c>
      <c r="F189" s="15">
        <v>1800</v>
      </c>
      <c r="G189" s="15">
        <v>1800</v>
      </c>
      <c r="H189" s="15">
        <v>1800</v>
      </c>
      <c r="I189" s="15">
        <v>1800</v>
      </c>
      <c r="J189" s="15">
        <v>1800</v>
      </c>
    </row>
    <row r="190" spans="1:10" hidden="1">
      <c r="A190" s="6" t="s">
        <v>181</v>
      </c>
      <c r="B190" s="12" t="s">
        <v>172</v>
      </c>
      <c r="C190" s="12" t="s">
        <v>182</v>
      </c>
      <c r="D190" s="12"/>
      <c r="E190" s="15">
        <v>23137.599999999999</v>
      </c>
      <c r="F190" s="15">
        <f>F191</f>
        <v>23137.599999999999</v>
      </c>
      <c r="G190" s="15">
        <f>G191</f>
        <v>23137.599999999999</v>
      </c>
      <c r="H190" s="15">
        <f t="shared" ref="H190:J190" si="51">H191</f>
        <v>23137.599999999999</v>
      </c>
      <c r="I190" s="15">
        <f t="shared" si="51"/>
        <v>23137.599999999999</v>
      </c>
      <c r="J190" s="15">
        <f t="shared" si="51"/>
        <v>23137.599999999999</v>
      </c>
    </row>
    <row r="191" spans="1:10" ht="27.6" hidden="1">
      <c r="A191" s="6" t="s">
        <v>22</v>
      </c>
      <c r="B191" s="12" t="s">
        <v>172</v>
      </c>
      <c r="C191" s="12" t="s">
        <v>182</v>
      </c>
      <c r="D191" s="12" t="s">
        <v>23</v>
      </c>
      <c r="E191" s="15">
        <v>23137.599999999999</v>
      </c>
      <c r="F191" s="15">
        <v>23137.599999999999</v>
      </c>
      <c r="G191" s="15">
        <v>23137.599999999999</v>
      </c>
      <c r="H191" s="15">
        <v>23137.599999999999</v>
      </c>
      <c r="I191" s="15">
        <v>23137.599999999999</v>
      </c>
      <c r="J191" s="15">
        <v>23137.599999999999</v>
      </c>
    </row>
    <row r="192" spans="1:10" hidden="1">
      <c r="A192" s="6" t="s">
        <v>376</v>
      </c>
      <c r="B192" s="12" t="s">
        <v>172</v>
      </c>
      <c r="C192" s="12" t="s">
        <v>183</v>
      </c>
      <c r="D192" s="12"/>
      <c r="E192" s="15">
        <v>1100</v>
      </c>
      <c r="F192" s="15">
        <f>F193</f>
        <v>1100</v>
      </c>
      <c r="G192" s="15">
        <f>G193</f>
        <v>1100</v>
      </c>
      <c r="H192" s="15">
        <f t="shared" ref="H192:J192" si="52">H193</f>
        <v>1100</v>
      </c>
      <c r="I192" s="15">
        <f t="shared" si="52"/>
        <v>1100</v>
      </c>
      <c r="J192" s="15">
        <f t="shared" si="52"/>
        <v>1100</v>
      </c>
    </row>
    <row r="193" spans="1:10" ht="27.6" hidden="1">
      <c r="A193" s="6" t="s">
        <v>22</v>
      </c>
      <c r="B193" s="12" t="s">
        <v>172</v>
      </c>
      <c r="C193" s="12" t="s">
        <v>183</v>
      </c>
      <c r="D193" s="12" t="s">
        <v>23</v>
      </c>
      <c r="E193" s="15">
        <v>1100</v>
      </c>
      <c r="F193" s="15">
        <v>1100</v>
      </c>
      <c r="G193" s="15">
        <v>1100</v>
      </c>
      <c r="H193" s="15">
        <v>1100</v>
      </c>
      <c r="I193" s="15">
        <v>1100</v>
      </c>
      <c r="J193" s="15">
        <v>1100</v>
      </c>
    </row>
    <row r="194" spans="1:10" hidden="1">
      <c r="A194" s="6" t="s">
        <v>431</v>
      </c>
      <c r="B194" s="12" t="s">
        <v>172</v>
      </c>
      <c r="C194" s="12" t="s">
        <v>184</v>
      </c>
      <c r="D194" s="12"/>
      <c r="E194" s="15">
        <v>6500</v>
      </c>
      <c r="F194" s="15">
        <f>F195</f>
        <v>6500</v>
      </c>
      <c r="G194" s="15">
        <f>G195</f>
        <v>6500</v>
      </c>
      <c r="H194" s="15">
        <f t="shared" ref="H194:J194" si="53">H195</f>
        <v>6500</v>
      </c>
      <c r="I194" s="15">
        <f t="shared" si="53"/>
        <v>6500</v>
      </c>
      <c r="J194" s="15">
        <f t="shared" si="53"/>
        <v>6500</v>
      </c>
    </row>
    <row r="195" spans="1:10" ht="27.6" hidden="1">
      <c r="A195" s="6" t="s">
        <v>22</v>
      </c>
      <c r="B195" s="12" t="s">
        <v>172</v>
      </c>
      <c r="C195" s="12" t="s">
        <v>184</v>
      </c>
      <c r="D195" s="12" t="s">
        <v>23</v>
      </c>
      <c r="E195" s="15">
        <v>6500</v>
      </c>
      <c r="F195" s="15">
        <v>6500</v>
      </c>
      <c r="G195" s="15">
        <v>6500</v>
      </c>
      <c r="H195" s="15">
        <v>6500</v>
      </c>
      <c r="I195" s="15">
        <v>6500</v>
      </c>
      <c r="J195" s="15">
        <v>6500</v>
      </c>
    </row>
    <row r="196" spans="1:10" ht="27.6" hidden="1">
      <c r="A196" s="6" t="s">
        <v>185</v>
      </c>
      <c r="B196" s="12" t="s">
        <v>172</v>
      </c>
      <c r="C196" s="12" t="s">
        <v>186</v>
      </c>
      <c r="D196" s="12"/>
      <c r="E196" s="15">
        <v>1350</v>
      </c>
      <c r="F196" s="15">
        <f>F197</f>
        <v>1350</v>
      </c>
      <c r="G196" s="15">
        <f>G197</f>
        <v>1350</v>
      </c>
      <c r="H196" s="15">
        <f t="shared" ref="H196:J196" si="54">H197</f>
        <v>1350</v>
      </c>
      <c r="I196" s="15">
        <f t="shared" si="54"/>
        <v>1350</v>
      </c>
      <c r="J196" s="15">
        <f t="shared" si="54"/>
        <v>1350</v>
      </c>
    </row>
    <row r="197" spans="1:10" ht="27.6" hidden="1">
      <c r="A197" s="6" t="s">
        <v>22</v>
      </c>
      <c r="B197" s="12" t="s">
        <v>172</v>
      </c>
      <c r="C197" s="12" t="s">
        <v>186</v>
      </c>
      <c r="D197" s="12" t="s">
        <v>23</v>
      </c>
      <c r="E197" s="15">
        <v>1350</v>
      </c>
      <c r="F197" s="15">
        <v>1350</v>
      </c>
      <c r="G197" s="15">
        <v>1350</v>
      </c>
      <c r="H197" s="15">
        <v>1350</v>
      </c>
      <c r="I197" s="15">
        <v>1350</v>
      </c>
      <c r="J197" s="15">
        <v>1350</v>
      </c>
    </row>
    <row r="198" spans="1:10" ht="41.4" hidden="1">
      <c r="A198" s="6" t="s">
        <v>187</v>
      </c>
      <c r="B198" s="12" t="s">
        <v>172</v>
      </c>
      <c r="C198" s="12" t="s">
        <v>188</v>
      </c>
      <c r="D198" s="12"/>
      <c r="E198" s="15">
        <v>692.9</v>
      </c>
      <c r="F198" s="15">
        <f>F199</f>
        <v>692.9</v>
      </c>
      <c r="G198" s="15">
        <f>G199</f>
        <v>692.9</v>
      </c>
      <c r="H198" s="15">
        <f t="shared" ref="H198:J198" si="55">H199</f>
        <v>692.9</v>
      </c>
      <c r="I198" s="15">
        <f t="shared" si="55"/>
        <v>692.9</v>
      </c>
      <c r="J198" s="15">
        <f t="shared" si="55"/>
        <v>692.9</v>
      </c>
    </row>
    <row r="199" spans="1:10" ht="27.6" hidden="1">
      <c r="A199" s="6" t="s">
        <v>22</v>
      </c>
      <c r="B199" s="12" t="s">
        <v>172</v>
      </c>
      <c r="C199" s="12" t="s">
        <v>188</v>
      </c>
      <c r="D199" s="12" t="s">
        <v>23</v>
      </c>
      <c r="E199" s="15">
        <v>692.9</v>
      </c>
      <c r="F199" s="15">
        <v>692.9</v>
      </c>
      <c r="G199" s="15">
        <v>692.9</v>
      </c>
      <c r="H199" s="15">
        <v>692.9</v>
      </c>
      <c r="I199" s="15">
        <v>692.9</v>
      </c>
      <c r="J199" s="15">
        <v>692.9</v>
      </c>
    </row>
    <row r="200" spans="1:10" ht="27.6" hidden="1">
      <c r="A200" s="6" t="s">
        <v>377</v>
      </c>
      <c r="B200" s="12" t="s">
        <v>172</v>
      </c>
      <c r="C200" s="12" t="s">
        <v>189</v>
      </c>
      <c r="D200" s="12"/>
      <c r="E200" s="15">
        <v>80</v>
      </c>
      <c r="F200" s="15">
        <f>F201</f>
        <v>80</v>
      </c>
      <c r="G200" s="15">
        <f>G201</f>
        <v>80</v>
      </c>
      <c r="H200" s="15">
        <f t="shared" ref="H200:J200" si="56">H201</f>
        <v>80</v>
      </c>
      <c r="I200" s="15">
        <f t="shared" si="56"/>
        <v>80</v>
      </c>
      <c r="J200" s="15">
        <f t="shared" si="56"/>
        <v>80</v>
      </c>
    </row>
    <row r="201" spans="1:10" ht="27.6" hidden="1">
      <c r="A201" s="6" t="s">
        <v>22</v>
      </c>
      <c r="B201" s="12" t="s">
        <v>172</v>
      </c>
      <c r="C201" s="12" t="s">
        <v>189</v>
      </c>
      <c r="D201" s="12" t="s">
        <v>23</v>
      </c>
      <c r="E201" s="15">
        <v>80</v>
      </c>
      <c r="F201" s="15">
        <v>80</v>
      </c>
      <c r="G201" s="15">
        <v>80</v>
      </c>
      <c r="H201" s="15">
        <v>80</v>
      </c>
      <c r="I201" s="15">
        <v>80</v>
      </c>
      <c r="J201" s="15">
        <v>80</v>
      </c>
    </row>
    <row r="202" spans="1:10" hidden="1">
      <c r="A202" s="6" t="s">
        <v>378</v>
      </c>
      <c r="B202" s="12" t="s">
        <v>172</v>
      </c>
      <c r="C202" s="12" t="s">
        <v>190</v>
      </c>
      <c r="D202" s="12"/>
      <c r="E202" s="15">
        <v>10</v>
      </c>
      <c r="F202" s="15">
        <f>F203</f>
        <v>10</v>
      </c>
      <c r="G202" s="15">
        <f>G203</f>
        <v>10</v>
      </c>
      <c r="H202" s="15">
        <f t="shared" ref="H202:J202" si="57">H203</f>
        <v>10</v>
      </c>
      <c r="I202" s="15">
        <f t="shared" si="57"/>
        <v>10</v>
      </c>
      <c r="J202" s="15">
        <f t="shared" si="57"/>
        <v>10</v>
      </c>
    </row>
    <row r="203" spans="1:10" ht="27.6" hidden="1">
      <c r="A203" s="6" t="s">
        <v>22</v>
      </c>
      <c r="B203" s="12" t="s">
        <v>172</v>
      </c>
      <c r="C203" s="12" t="s">
        <v>190</v>
      </c>
      <c r="D203" s="12" t="s">
        <v>23</v>
      </c>
      <c r="E203" s="15">
        <v>10</v>
      </c>
      <c r="F203" s="15">
        <v>10</v>
      </c>
      <c r="G203" s="15">
        <v>10</v>
      </c>
      <c r="H203" s="15">
        <v>10</v>
      </c>
      <c r="I203" s="15">
        <v>10</v>
      </c>
      <c r="J203" s="15">
        <v>10</v>
      </c>
    </row>
    <row r="204" spans="1:10" ht="27.6" hidden="1">
      <c r="A204" s="6" t="s">
        <v>53</v>
      </c>
      <c r="B204" s="12" t="s">
        <v>172</v>
      </c>
      <c r="C204" s="12" t="s">
        <v>54</v>
      </c>
      <c r="D204" s="12"/>
      <c r="E204" s="15">
        <v>200</v>
      </c>
      <c r="F204" s="15">
        <f>F205</f>
        <v>200</v>
      </c>
      <c r="G204" s="15">
        <f>G205</f>
        <v>200</v>
      </c>
      <c r="H204" s="15">
        <f t="shared" ref="H204:J205" si="58">H205</f>
        <v>200</v>
      </c>
      <c r="I204" s="15">
        <f t="shared" si="58"/>
        <v>200</v>
      </c>
      <c r="J204" s="15">
        <f t="shared" si="58"/>
        <v>200</v>
      </c>
    </row>
    <row r="205" spans="1:10" ht="55.2" hidden="1">
      <c r="A205" s="6" t="s">
        <v>191</v>
      </c>
      <c r="B205" s="12" t="s">
        <v>172</v>
      </c>
      <c r="C205" s="12" t="s">
        <v>192</v>
      </c>
      <c r="D205" s="12"/>
      <c r="E205" s="15">
        <v>200</v>
      </c>
      <c r="F205" s="15">
        <f>F206</f>
        <v>200</v>
      </c>
      <c r="G205" s="15">
        <f>G206</f>
        <v>200</v>
      </c>
      <c r="H205" s="15">
        <f t="shared" si="58"/>
        <v>200</v>
      </c>
      <c r="I205" s="15">
        <f t="shared" si="58"/>
        <v>200</v>
      </c>
      <c r="J205" s="15">
        <f t="shared" si="58"/>
        <v>200</v>
      </c>
    </row>
    <row r="206" spans="1:10" ht="27.6" hidden="1">
      <c r="A206" s="6" t="s">
        <v>22</v>
      </c>
      <c r="B206" s="12" t="s">
        <v>172</v>
      </c>
      <c r="C206" s="12" t="s">
        <v>192</v>
      </c>
      <c r="D206" s="12" t="s">
        <v>23</v>
      </c>
      <c r="E206" s="15">
        <v>200</v>
      </c>
      <c r="F206" s="15">
        <v>200</v>
      </c>
      <c r="G206" s="15">
        <v>200</v>
      </c>
      <c r="H206" s="15">
        <v>200</v>
      </c>
      <c r="I206" s="15">
        <v>200</v>
      </c>
      <c r="J206" s="15">
        <v>200</v>
      </c>
    </row>
    <row r="207" spans="1:10" ht="41.4" hidden="1">
      <c r="A207" s="6" t="s">
        <v>193</v>
      </c>
      <c r="B207" s="12" t="s">
        <v>172</v>
      </c>
      <c r="C207" s="12" t="s">
        <v>194</v>
      </c>
      <c r="D207" s="12"/>
      <c r="E207" s="15">
        <v>1600</v>
      </c>
      <c r="F207" s="15">
        <f>F208</f>
        <v>1600</v>
      </c>
      <c r="G207" s="15">
        <f>G208</f>
        <v>1600</v>
      </c>
      <c r="H207" s="15">
        <f t="shared" ref="H207:J207" si="59">H208</f>
        <v>1600</v>
      </c>
      <c r="I207" s="15">
        <f t="shared" si="59"/>
        <v>1600</v>
      </c>
      <c r="J207" s="15">
        <f t="shared" si="59"/>
        <v>1600</v>
      </c>
    </row>
    <row r="208" spans="1:10" ht="27.6" hidden="1">
      <c r="A208" s="6" t="s">
        <v>371</v>
      </c>
      <c r="B208" s="12" t="s">
        <v>172</v>
      </c>
      <c r="C208" s="12" t="s">
        <v>356</v>
      </c>
      <c r="D208" s="12"/>
      <c r="E208" s="15">
        <v>1600</v>
      </c>
      <c r="F208" s="15">
        <f>F209+F210</f>
        <v>1600</v>
      </c>
      <c r="G208" s="15">
        <f>G209+G210</f>
        <v>1600</v>
      </c>
      <c r="H208" s="15">
        <f t="shared" ref="H208:I208" si="60">H209+H210</f>
        <v>1600</v>
      </c>
      <c r="I208" s="15">
        <f t="shared" si="60"/>
        <v>1600</v>
      </c>
      <c r="J208" s="15">
        <f t="shared" ref="J208" si="61">J209+J210</f>
        <v>1600</v>
      </c>
    </row>
    <row r="209" spans="1:10" ht="27.6" hidden="1">
      <c r="A209" s="6" t="s">
        <v>22</v>
      </c>
      <c r="B209" s="12" t="s">
        <v>172</v>
      </c>
      <c r="C209" s="12" t="s">
        <v>356</v>
      </c>
      <c r="D209" s="12" t="s">
        <v>23</v>
      </c>
      <c r="E209" s="15">
        <v>1400</v>
      </c>
      <c r="F209" s="15">
        <v>1400</v>
      </c>
      <c r="G209" s="15">
        <v>1400</v>
      </c>
      <c r="H209" s="15">
        <v>1400</v>
      </c>
      <c r="I209" s="15">
        <v>1400</v>
      </c>
      <c r="J209" s="15">
        <v>1400</v>
      </c>
    </row>
    <row r="210" spans="1:10" ht="41.4" hidden="1">
      <c r="A210" s="6" t="s">
        <v>83</v>
      </c>
      <c r="B210" s="12" t="s">
        <v>172</v>
      </c>
      <c r="C210" s="12" t="s">
        <v>356</v>
      </c>
      <c r="D210" s="12" t="s">
        <v>84</v>
      </c>
      <c r="E210" s="15">
        <v>200</v>
      </c>
      <c r="F210" s="15">
        <v>200</v>
      </c>
      <c r="G210" s="15">
        <v>200</v>
      </c>
      <c r="H210" s="15">
        <v>200</v>
      </c>
      <c r="I210" s="15">
        <v>200</v>
      </c>
      <c r="J210" s="15">
        <v>200</v>
      </c>
    </row>
    <row r="211" spans="1:10" ht="27.6" hidden="1">
      <c r="A211" s="29" t="s">
        <v>195</v>
      </c>
      <c r="B211" s="13" t="s">
        <v>196</v>
      </c>
      <c r="C211" s="13"/>
      <c r="D211" s="13"/>
      <c r="E211" s="14">
        <v>11786.4</v>
      </c>
      <c r="F211" s="14">
        <f>F212+F221</f>
        <v>11786.4</v>
      </c>
      <c r="G211" s="14">
        <f>G212+G221</f>
        <v>11786.4</v>
      </c>
      <c r="H211" s="14">
        <f t="shared" ref="H211:I211" si="62">H212+H221</f>
        <v>11786.4</v>
      </c>
      <c r="I211" s="14">
        <f t="shared" si="62"/>
        <v>11786.4</v>
      </c>
      <c r="J211" s="14">
        <f t="shared" ref="J211" si="63">J212+J221</f>
        <v>11786.4</v>
      </c>
    </row>
    <row r="212" spans="1:10" ht="27.6" hidden="1">
      <c r="A212" s="6" t="s">
        <v>117</v>
      </c>
      <c r="B212" s="12" t="s">
        <v>196</v>
      </c>
      <c r="C212" s="12" t="s">
        <v>118</v>
      </c>
      <c r="D212" s="12"/>
      <c r="E212" s="15">
        <v>11780.4</v>
      </c>
      <c r="F212" s="15">
        <f>F213+F217</f>
        <v>11780.4</v>
      </c>
      <c r="G212" s="15">
        <f>G213+G217</f>
        <v>11780.4</v>
      </c>
      <c r="H212" s="15">
        <f t="shared" ref="H212:I212" si="64">H213+H217</f>
        <v>11780.4</v>
      </c>
      <c r="I212" s="15">
        <f t="shared" si="64"/>
        <v>11780.4</v>
      </c>
      <c r="J212" s="15">
        <f t="shared" ref="J212" si="65">J213+J217</f>
        <v>11780.4</v>
      </c>
    </row>
    <row r="213" spans="1:10" ht="27.6" hidden="1">
      <c r="A213" s="6" t="s">
        <v>144</v>
      </c>
      <c r="B213" s="12" t="s">
        <v>196</v>
      </c>
      <c r="C213" s="12" t="s">
        <v>145</v>
      </c>
      <c r="D213" s="12"/>
      <c r="E213" s="15">
        <v>782.9</v>
      </c>
      <c r="F213" s="15">
        <f>F214</f>
        <v>782.9</v>
      </c>
      <c r="G213" s="15">
        <f>G214</f>
        <v>782.9</v>
      </c>
      <c r="H213" s="15">
        <f t="shared" ref="H213:J213" si="66">H214</f>
        <v>782.9</v>
      </c>
      <c r="I213" s="15">
        <f t="shared" si="66"/>
        <v>782.9</v>
      </c>
      <c r="J213" s="15">
        <f t="shared" si="66"/>
        <v>782.9</v>
      </c>
    </row>
    <row r="214" spans="1:10" ht="27.6" hidden="1">
      <c r="A214" s="6" t="s">
        <v>197</v>
      </c>
      <c r="B214" s="12" t="s">
        <v>196</v>
      </c>
      <c r="C214" s="12" t="s">
        <v>198</v>
      </c>
      <c r="D214" s="12"/>
      <c r="E214" s="15">
        <v>782.9</v>
      </c>
      <c r="F214" s="15">
        <f>F215+F216</f>
        <v>782.9</v>
      </c>
      <c r="G214" s="15">
        <f>G215+G216</f>
        <v>782.9</v>
      </c>
      <c r="H214" s="15">
        <f t="shared" ref="H214:I214" si="67">H215+H216</f>
        <v>782.9</v>
      </c>
      <c r="I214" s="15">
        <f t="shared" si="67"/>
        <v>782.9</v>
      </c>
      <c r="J214" s="15">
        <f t="shared" ref="J214" si="68">J215+J216</f>
        <v>782.9</v>
      </c>
    </row>
    <row r="215" spans="1:10" ht="69" hidden="1">
      <c r="A215" s="6" t="s">
        <v>13</v>
      </c>
      <c r="B215" s="12" t="s">
        <v>196</v>
      </c>
      <c r="C215" s="12" t="s">
        <v>198</v>
      </c>
      <c r="D215" s="12" t="s">
        <v>14</v>
      </c>
      <c r="E215" s="15">
        <v>772.6</v>
      </c>
      <c r="F215" s="15">
        <v>772.6</v>
      </c>
      <c r="G215" s="15">
        <v>772.6</v>
      </c>
      <c r="H215" s="15">
        <v>772.6</v>
      </c>
      <c r="I215" s="15">
        <v>772.6</v>
      </c>
      <c r="J215" s="15">
        <v>772.6</v>
      </c>
    </row>
    <row r="216" spans="1:10" ht="27.6" hidden="1">
      <c r="A216" s="6" t="s">
        <v>22</v>
      </c>
      <c r="B216" s="12" t="s">
        <v>196</v>
      </c>
      <c r="C216" s="12" t="s">
        <v>198</v>
      </c>
      <c r="D216" s="12" t="s">
        <v>23</v>
      </c>
      <c r="E216" s="15">
        <v>10.3</v>
      </c>
      <c r="F216" s="15">
        <v>10.3</v>
      </c>
      <c r="G216" s="15">
        <v>10.3</v>
      </c>
      <c r="H216" s="15">
        <v>10.3</v>
      </c>
      <c r="I216" s="15">
        <v>10.3</v>
      </c>
      <c r="J216" s="15">
        <v>10.3</v>
      </c>
    </row>
    <row r="217" spans="1:10" ht="27.6" hidden="1">
      <c r="A217" s="6" t="s">
        <v>199</v>
      </c>
      <c r="B217" s="12" t="s">
        <v>196</v>
      </c>
      <c r="C217" s="12" t="s">
        <v>200</v>
      </c>
      <c r="D217" s="12"/>
      <c r="E217" s="15">
        <v>10997.5</v>
      </c>
      <c r="F217" s="15">
        <f>F218</f>
        <v>10997.5</v>
      </c>
      <c r="G217" s="15">
        <f>G218</f>
        <v>10997.5</v>
      </c>
      <c r="H217" s="15">
        <f t="shared" ref="H217:J217" si="69">H218</f>
        <v>10997.5</v>
      </c>
      <c r="I217" s="15">
        <f t="shared" si="69"/>
        <v>10997.5</v>
      </c>
      <c r="J217" s="15">
        <f t="shared" si="69"/>
        <v>10997.5</v>
      </c>
    </row>
    <row r="218" spans="1:10" ht="27.6" hidden="1">
      <c r="A218" s="6" t="s">
        <v>201</v>
      </c>
      <c r="B218" s="12" t="s">
        <v>196</v>
      </c>
      <c r="C218" s="12" t="s">
        <v>202</v>
      </c>
      <c r="D218" s="12"/>
      <c r="E218" s="15">
        <v>10997.5</v>
      </c>
      <c r="F218" s="15">
        <f>F219+F220</f>
        <v>10997.5</v>
      </c>
      <c r="G218" s="15">
        <f>G219+G220</f>
        <v>10997.5</v>
      </c>
      <c r="H218" s="15">
        <f t="shared" ref="H218:I218" si="70">H219+H220</f>
        <v>10997.5</v>
      </c>
      <c r="I218" s="15">
        <f t="shared" si="70"/>
        <v>10997.5</v>
      </c>
      <c r="J218" s="15">
        <f t="shared" ref="J218" si="71">J219+J220</f>
        <v>10997.5</v>
      </c>
    </row>
    <row r="219" spans="1:10" ht="69" hidden="1">
      <c r="A219" s="6" t="s">
        <v>13</v>
      </c>
      <c r="B219" s="12" t="s">
        <v>196</v>
      </c>
      <c r="C219" s="12" t="s">
        <v>202</v>
      </c>
      <c r="D219" s="12" t="s">
        <v>14</v>
      </c>
      <c r="E219" s="15">
        <v>10640.5</v>
      </c>
      <c r="F219" s="15">
        <v>10640.5</v>
      </c>
      <c r="G219" s="15">
        <v>10640.5</v>
      </c>
      <c r="H219" s="15">
        <v>10640.5</v>
      </c>
      <c r="I219" s="15">
        <v>10640.5</v>
      </c>
      <c r="J219" s="15">
        <v>10640.5</v>
      </c>
    </row>
    <row r="220" spans="1:10" ht="27.6" hidden="1">
      <c r="A220" s="6" t="s">
        <v>22</v>
      </c>
      <c r="B220" s="12" t="s">
        <v>196</v>
      </c>
      <c r="C220" s="12" t="s">
        <v>202</v>
      </c>
      <c r="D220" s="12" t="s">
        <v>23</v>
      </c>
      <c r="E220" s="15">
        <v>357</v>
      </c>
      <c r="F220" s="15">
        <v>357</v>
      </c>
      <c r="G220" s="15">
        <v>357</v>
      </c>
      <c r="H220" s="15">
        <v>357</v>
      </c>
      <c r="I220" s="15">
        <v>357</v>
      </c>
      <c r="J220" s="15">
        <v>357</v>
      </c>
    </row>
    <row r="221" spans="1:10" ht="27.6" hidden="1">
      <c r="A221" s="6" t="s">
        <v>17</v>
      </c>
      <c r="B221" s="12" t="s">
        <v>196</v>
      </c>
      <c r="C221" s="12" t="s">
        <v>18</v>
      </c>
      <c r="D221" s="12"/>
      <c r="E221" s="15">
        <v>6</v>
      </c>
      <c r="F221" s="15">
        <f t="shared" ref="F221:G223" si="72">F222</f>
        <v>6</v>
      </c>
      <c r="G221" s="15">
        <f t="shared" si="72"/>
        <v>6</v>
      </c>
      <c r="H221" s="15">
        <f t="shared" ref="H221:J223" si="73">H222</f>
        <v>6</v>
      </c>
      <c r="I221" s="15">
        <f t="shared" si="73"/>
        <v>6</v>
      </c>
      <c r="J221" s="15">
        <f t="shared" si="73"/>
        <v>6</v>
      </c>
    </row>
    <row r="222" spans="1:10" ht="27.6" hidden="1">
      <c r="A222" s="6" t="s">
        <v>19</v>
      </c>
      <c r="B222" s="12" t="s">
        <v>196</v>
      </c>
      <c r="C222" s="12" t="s">
        <v>20</v>
      </c>
      <c r="D222" s="12"/>
      <c r="E222" s="15">
        <v>6</v>
      </c>
      <c r="F222" s="15">
        <f t="shared" si="72"/>
        <v>6</v>
      </c>
      <c r="G222" s="15">
        <f t="shared" si="72"/>
        <v>6</v>
      </c>
      <c r="H222" s="15">
        <f t="shared" si="73"/>
        <v>6</v>
      </c>
      <c r="I222" s="15">
        <f t="shared" si="73"/>
        <v>6</v>
      </c>
      <c r="J222" s="15">
        <f t="shared" si="73"/>
        <v>6</v>
      </c>
    </row>
    <row r="223" spans="1:10" ht="69" hidden="1">
      <c r="A223" s="6" t="s">
        <v>352</v>
      </c>
      <c r="B223" s="12" t="s">
        <v>196</v>
      </c>
      <c r="C223" s="12" t="s">
        <v>21</v>
      </c>
      <c r="D223" s="12"/>
      <c r="E223" s="15">
        <v>6</v>
      </c>
      <c r="F223" s="15">
        <f t="shared" si="72"/>
        <v>6</v>
      </c>
      <c r="G223" s="15">
        <f t="shared" si="72"/>
        <v>6</v>
      </c>
      <c r="H223" s="15">
        <f t="shared" si="73"/>
        <v>6</v>
      </c>
      <c r="I223" s="15">
        <f t="shared" si="73"/>
        <v>6</v>
      </c>
      <c r="J223" s="15">
        <f t="shared" si="73"/>
        <v>6</v>
      </c>
    </row>
    <row r="224" spans="1:10" ht="27.6" hidden="1">
      <c r="A224" s="6" t="s">
        <v>22</v>
      </c>
      <c r="B224" s="12" t="s">
        <v>196</v>
      </c>
      <c r="C224" s="12" t="s">
        <v>21</v>
      </c>
      <c r="D224" s="12" t="s">
        <v>23</v>
      </c>
      <c r="E224" s="15">
        <v>6</v>
      </c>
      <c r="F224" s="15">
        <v>6</v>
      </c>
      <c r="G224" s="15">
        <v>6</v>
      </c>
      <c r="H224" s="15">
        <v>6</v>
      </c>
      <c r="I224" s="15">
        <v>6</v>
      </c>
      <c r="J224" s="15">
        <v>6</v>
      </c>
    </row>
    <row r="225" spans="1:10">
      <c r="A225" s="29" t="s">
        <v>203</v>
      </c>
      <c r="B225" s="13" t="s">
        <v>204</v>
      </c>
      <c r="C225" s="13"/>
      <c r="D225" s="13"/>
      <c r="E225" s="14">
        <v>1162685</v>
      </c>
      <c r="F225" s="14">
        <f>F226+F235+F252+F261+F280</f>
        <v>1162685</v>
      </c>
      <c r="G225" s="14">
        <f>G226+G235+G252+G261+G280</f>
        <v>1162685</v>
      </c>
      <c r="H225" s="14">
        <f t="shared" ref="H225:I225" si="74">H226+H235+H252+H261+H280</f>
        <v>1162685</v>
      </c>
      <c r="I225" s="14">
        <f t="shared" si="74"/>
        <v>1162685</v>
      </c>
      <c r="J225" s="14">
        <f t="shared" ref="J225" si="75">J226+J235+J252+J261+J280</f>
        <v>1162685</v>
      </c>
    </row>
    <row r="226" spans="1:10" ht="27.6">
      <c r="A226" s="29" t="s">
        <v>205</v>
      </c>
      <c r="B226" s="13" t="s">
        <v>206</v>
      </c>
      <c r="C226" s="13"/>
      <c r="D226" s="13"/>
      <c r="E226" s="14">
        <v>504536.3</v>
      </c>
      <c r="F226" s="14">
        <v>504536.3</v>
      </c>
      <c r="G226" s="14">
        <v>504536.3</v>
      </c>
      <c r="H226" s="14">
        <v>504536.3</v>
      </c>
      <c r="I226" s="14">
        <v>504536.3</v>
      </c>
      <c r="J226" s="14">
        <v>504536.3</v>
      </c>
    </row>
    <row r="227" spans="1:10" ht="41.4">
      <c r="A227" s="6" t="s">
        <v>207</v>
      </c>
      <c r="B227" s="12" t="s">
        <v>206</v>
      </c>
      <c r="C227" s="12" t="s">
        <v>208</v>
      </c>
      <c r="D227" s="12"/>
      <c r="E227" s="15">
        <v>504536.3</v>
      </c>
      <c r="F227" s="15">
        <v>504536.3</v>
      </c>
      <c r="G227" s="15">
        <v>418839.4</v>
      </c>
      <c r="H227" s="15">
        <v>504536.3</v>
      </c>
      <c r="I227" s="15">
        <v>504536.3</v>
      </c>
      <c r="J227" s="15">
        <v>504536.3</v>
      </c>
    </row>
    <row r="228" spans="1:10" ht="41.4">
      <c r="A228" s="6" t="s">
        <v>209</v>
      </c>
      <c r="B228" s="12" t="s">
        <v>206</v>
      </c>
      <c r="C228" s="12" t="s">
        <v>210</v>
      </c>
      <c r="D228" s="12"/>
      <c r="E228" s="15">
        <v>504536.3</v>
      </c>
      <c r="F228" s="15">
        <v>504536.3</v>
      </c>
      <c r="G228" s="15">
        <v>418839.4</v>
      </c>
      <c r="H228" s="15">
        <v>504536.3</v>
      </c>
      <c r="I228" s="15">
        <v>504536.3</v>
      </c>
      <c r="J228" s="15">
        <v>504536.3</v>
      </c>
    </row>
    <row r="229" spans="1:10" ht="138">
      <c r="A229" s="6" t="s">
        <v>366</v>
      </c>
      <c r="B229" s="12" t="s">
        <v>206</v>
      </c>
      <c r="C229" s="12" t="s">
        <v>211</v>
      </c>
      <c r="D229" s="12"/>
      <c r="E229" s="15">
        <v>504536.3</v>
      </c>
      <c r="F229" s="15">
        <v>504536.3</v>
      </c>
      <c r="G229" s="15">
        <v>418839.4</v>
      </c>
      <c r="H229" s="15">
        <v>504536.3</v>
      </c>
      <c r="I229" s="15">
        <v>504536.3</v>
      </c>
      <c r="J229" s="15">
        <v>504536.3</v>
      </c>
    </row>
    <row r="230" spans="1:10" ht="82.8">
      <c r="A230" s="6" t="s">
        <v>83</v>
      </c>
      <c r="B230" s="12" t="s">
        <v>206</v>
      </c>
      <c r="C230" s="12" t="s">
        <v>211</v>
      </c>
      <c r="D230" s="12" t="s">
        <v>84</v>
      </c>
      <c r="E230" s="15">
        <v>504536.3</v>
      </c>
      <c r="F230" s="15">
        <v>504536.3</v>
      </c>
      <c r="G230" s="15">
        <v>418839.4</v>
      </c>
      <c r="H230" s="15">
        <v>504536.3</v>
      </c>
      <c r="I230" s="15">
        <v>504536.3</v>
      </c>
      <c r="J230" s="15">
        <v>504536.3</v>
      </c>
    </row>
    <row r="231" spans="1:10" ht="102" customHeight="1">
      <c r="A231" s="6" t="s">
        <v>57</v>
      </c>
      <c r="B231" s="24" t="s">
        <v>206</v>
      </c>
      <c r="C231" s="24" t="s">
        <v>58</v>
      </c>
      <c r="D231" s="24"/>
      <c r="E231" s="15"/>
      <c r="F231" s="15">
        <v>0</v>
      </c>
      <c r="G231" s="15">
        <v>85696.9</v>
      </c>
      <c r="H231" s="15"/>
      <c r="I231" s="15">
        <v>0</v>
      </c>
      <c r="J231" s="15">
        <v>0</v>
      </c>
    </row>
    <row r="232" spans="1:10" ht="96.6">
      <c r="A232" s="6" t="s">
        <v>59</v>
      </c>
      <c r="B232" s="24" t="s">
        <v>206</v>
      </c>
      <c r="C232" s="24" t="s">
        <v>60</v>
      </c>
      <c r="D232" s="24"/>
      <c r="E232" s="15"/>
      <c r="F232" s="15">
        <v>0</v>
      </c>
      <c r="G232" s="15">
        <v>85696.9</v>
      </c>
      <c r="H232" s="15"/>
      <c r="I232" s="15">
        <v>0</v>
      </c>
      <c r="J232" s="15">
        <v>0</v>
      </c>
    </row>
    <row r="233" spans="1:10" ht="27.6">
      <c r="A233" s="6" t="s">
        <v>61</v>
      </c>
      <c r="B233" s="24" t="s">
        <v>206</v>
      </c>
      <c r="C233" s="24" t="s">
        <v>62</v>
      </c>
      <c r="D233" s="24"/>
      <c r="E233" s="15"/>
      <c r="F233" s="15">
        <v>0</v>
      </c>
      <c r="G233" s="15">
        <v>85696.9</v>
      </c>
      <c r="H233" s="15"/>
      <c r="I233" s="15">
        <v>0</v>
      </c>
      <c r="J233" s="15">
        <v>0</v>
      </c>
    </row>
    <row r="234" spans="1:10" ht="69">
      <c r="A234" s="6" t="s">
        <v>63</v>
      </c>
      <c r="B234" s="24" t="s">
        <v>206</v>
      </c>
      <c r="C234" s="24" t="s">
        <v>62</v>
      </c>
      <c r="D234" s="24" t="s">
        <v>64</v>
      </c>
      <c r="E234" s="15"/>
      <c r="F234" s="15">
        <v>0</v>
      </c>
      <c r="G234" s="15">
        <v>85696.9</v>
      </c>
      <c r="H234" s="15"/>
      <c r="I234" s="15">
        <v>0</v>
      </c>
      <c r="J234" s="15">
        <v>0</v>
      </c>
    </row>
    <row r="235" spans="1:10" hidden="1">
      <c r="A235" s="29" t="s">
        <v>212</v>
      </c>
      <c r="B235" s="13" t="s">
        <v>213</v>
      </c>
      <c r="C235" s="13"/>
      <c r="D235" s="13"/>
      <c r="E235" s="14">
        <v>477093.2</v>
      </c>
      <c r="F235" s="14">
        <v>477093.2</v>
      </c>
      <c r="G235" s="14">
        <v>477093.2</v>
      </c>
      <c r="H235" s="14">
        <v>477093.2</v>
      </c>
      <c r="I235" s="14">
        <v>477093.2</v>
      </c>
      <c r="J235" s="14">
        <v>477093.2</v>
      </c>
    </row>
    <row r="236" spans="1:10" hidden="1">
      <c r="A236" s="6" t="s">
        <v>207</v>
      </c>
      <c r="B236" s="12" t="s">
        <v>213</v>
      </c>
      <c r="C236" s="12" t="s">
        <v>208</v>
      </c>
      <c r="D236" s="12"/>
      <c r="E236" s="15">
        <v>477093.2</v>
      </c>
      <c r="F236" s="15">
        <v>477093.2</v>
      </c>
      <c r="G236" s="15">
        <v>477093.2</v>
      </c>
      <c r="H236" s="15">
        <v>477093.2</v>
      </c>
      <c r="I236" s="15">
        <v>477093.2</v>
      </c>
      <c r="J236" s="15">
        <v>477093.2</v>
      </c>
    </row>
    <row r="237" spans="1:10" hidden="1">
      <c r="A237" s="6" t="s">
        <v>214</v>
      </c>
      <c r="B237" s="12" t="s">
        <v>213</v>
      </c>
      <c r="C237" s="12" t="s">
        <v>215</v>
      </c>
      <c r="D237" s="12"/>
      <c r="E237" s="15">
        <v>473003.2</v>
      </c>
      <c r="F237" s="15">
        <v>473003.2</v>
      </c>
      <c r="G237" s="15">
        <v>473003.2</v>
      </c>
      <c r="H237" s="15">
        <v>473003.2</v>
      </c>
      <c r="I237" s="15">
        <v>473003.2</v>
      </c>
      <c r="J237" s="15">
        <v>473003.2</v>
      </c>
    </row>
    <row r="238" spans="1:10" ht="41.4" hidden="1">
      <c r="A238" s="6" t="s">
        <v>216</v>
      </c>
      <c r="B238" s="12" t="s">
        <v>213</v>
      </c>
      <c r="C238" s="12" t="s">
        <v>217</v>
      </c>
      <c r="D238" s="12"/>
      <c r="E238" s="15">
        <v>414746.6</v>
      </c>
      <c r="F238" s="15">
        <v>414746.6</v>
      </c>
      <c r="G238" s="15">
        <v>414746.6</v>
      </c>
      <c r="H238" s="15">
        <v>414746.6</v>
      </c>
      <c r="I238" s="15">
        <v>414746.6</v>
      </c>
      <c r="J238" s="15">
        <v>414746.6</v>
      </c>
    </row>
    <row r="239" spans="1:10" ht="41.4" hidden="1">
      <c r="A239" s="6" t="s">
        <v>83</v>
      </c>
      <c r="B239" s="12" t="s">
        <v>213</v>
      </c>
      <c r="C239" s="12" t="s">
        <v>217</v>
      </c>
      <c r="D239" s="12" t="s">
        <v>84</v>
      </c>
      <c r="E239" s="15">
        <v>414746.6</v>
      </c>
      <c r="F239" s="15">
        <v>414746.6</v>
      </c>
      <c r="G239" s="15">
        <v>414746.6</v>
      </c>
      <c r="H239" s="15">
        <v>414746.6</v>
      </c>
      <c r="I239" s="15">
        <v>414746.6</v>
      </c>
      <c r="J239" s="15">
        <v>414746.6</v>
      </c>
    </row>
    <row r="240" spans="1:10" ht="82.8" hidden="1">
      <c r="A240" s="6" t="s">
        <v>357</v>
      </c>
      <c r="B240" s="12" t="s">
        <v>213</v>
      </c>
      <c r="C240" s="12" t="s">
        <v>218</v>
      </c>
      <c r="D240" s="12"/>
      <c r="E240" s="15">
        <v>27235.3</v>
      </c>
      <c r="F240" s="15">
        <v>27235.3</v>
      </c>
      <c r="G240" s="15">
        <v>27235.3</v>
      </c>
      <c r="H240" s="15">
        <v>27235.3</v>
      </c>
      <c r="I240" s="15">
        <v>27235.3</v>
      </c>
      <c r="J240" s="15">
        <v>27235.3</v>
      </c>
    </row>
    <row r="241" spans="1:10" ht="69" hidden="1">
      <c r="A241" s="6" t="s">
        <v>13</v>
      </c>
      <c r="B241" s="12" t="s">
        <v>213</v>
      </c>
      <c r="C241" s="12" t="s">
        <v>218</v>
      </c>
      <c r="D241" s="12" t="s">
        <v>14</v>
      </c>
      <c r="E241" s="15">
        <v>22440.7</v>
      </c>
      <c r="F241" s="15">
        <v>22440.7</v>
      </c>
      <c r="G241" s="15">
        <v>22440.7</v>
      </c>
      <c r="H241" s="15">
        <v>22440.7</v>
      </c>
      <c r="I241" s="15">
        <v>22440.7</v>
      </c>
      <c r="J241" s="15">
        <v>22440.7</v>
      </c>
    </row>
    <row r="242" spans="1:10" ht="27.6" hidden="1">
      <c r="A242" s="6" t="s">
        <v>22</v>
      </c>
      <c r="B242" s="12" t="s">
        <v>213</v>
      </c>
      <c r="C242" s="12" t="s">
        <v>218</v>
      </c>
      <c r="D242" s="12" t="s">
        <v>23</v>
      </c>
      <c r="E242" s="15">
        <v>4717</v>
      </c>
      <c r="F242" s="15">
        <v>4717</v>
      </c>
      <c r="G242" s="15">
        <v>4717</v>
      </c>
      <c r="H242" s="15">
        <v>4717</v>
      </c>
      <c r="I242" s="15">
        <v>4717</v>
      </c>
      <c r="J242" s="15">
        <v>4717</v>
      </c>
    </row>
    <row r="243" spans="1:10" hidden="1">
      <c r="A243" s="6" t="s">
        <v>26</v>
      </c>
      <c r="B243" s="12" t="s">
        <v>213</v>
      </c>
      <c r="C243" s="12" t="s">
        <v>218</v>
      </c>
      <c r="D243" s="12" t="s">
        <v>27</v>
      </c>
      <c r="E243" s="15">
        <v>77.599999999999994</v>
      </c>
      <c r="F243" s="15">
        <v>77.599999999999994</v>
      </c>
      <c r="G243" s="15">
        <v>77.599999999999994</v>
      </c>
      <c r="H243" s="15">
        <v>77.599999999999994</v>
      </c>
      <c r="I243" s="15">
        <v>77.599999999999994</v>
      </c>
      <c r="J243" s="15">
        <v>77.599999999999994</v>
      </c>
    </row>
    <row r="244" spans="1:10" ht="55.2" hidden="1">
      <c r="A244" s="6" t="s">
        <v>367</v>
      </c>
      <c r="B244" s="12" t="s">
        <v>213</v>
      </c>
      <c r="C244" s="12" t="s">
        <v>219</v>
      </c>
      <c r="D244" s="12"/>
      <c r="E244" s="15">
        <v>31021.3</v>
      </c>
      <c r="F244" s="15">
        <v>31021.3</v>
      </c>
      <c r="G244" s="15">
        <v>31021.3</v>
      </c>
      <c r="H244" s="15">
        <v>31021.3</v>
      </c>
      <c r="I244" s="15">
        <v>31021.3</v>
      </c>
      <c r="J244" s="15">
        <v>31021.3</v>
      </c>
    </row>
    <row r="245" spans="1:10" ht="69" hidden="1">
      <c r="A245" s="6" t="s">
        <v>13</v>
      </c>
      <c r="B245" s="12" t="s">
        <v>213</v>
      </c>
      <c r="C245" s="12" t="s">
        <v>219</v>
      </c>
      <c r="D245" s="12" t="s">
        <v>14</v>
      </c>
      <c r="E245" s="15">
        <v>23277</v>
      </c>
      <c r="F245" s="15">
        <v>23277</v>
      </c>
      <c r="G245" s="15">
        <v>23277</v>
      </c>
      <c r="H245" s="15">
        <v>23277</v>
      </c>
      <c r="I245" s="15">
        <v>23277</v>
      </c>
      <c r="J245" s="15">
        <v>23277</v>
      </c>
    </row>
    <row r="246" spans="1:10" ht="27.6" hidden="1">
      <c r="A246" s="6" t="s">
        <v>22</v>
      </c>
      <c r="B246" s="12" t="s">
        <v>213</v>
      </c>
      <c r="C246" s="12" t="s">
        <v>219</v>
      </c>
      <c r="D246" s="12" t="s">
        <v>23</v>
      </c>
      <c r="E246" s="15">
        <v>6209.1</v>
      </c>
      <c r="F246" s="15">
        <v>6209.1</v>
      </c>
      <c r="G246" s="15">
        <v>6209.1</v>
      </c>
      <c r="H246" s="15">
        <v>6209.1</v>
      </c>
      <c r="I246" s="15">
        <v>6209.1</v>
      </c>
      <c r="J246" s="15">
        <v>6209.1</v>
      </c>
    </row>
    <row r="247" spans="1:10" ht="27.6" hidden="1">
      <c r="A247" s="6" t="s">
        <v>220</v>
      </c>
      <c r="B247" s="12" t="s">
        <v>213</v>
      </c>
      <c r="C247" s="12" t="s">
        <v>219</v>
      </c>
      <c r="D247" s="12" t="s">
        <v>221</v>
      </c>
      <c r="E247" s="15">
        <v>642.6</v>
      </c>
      <c r="F247" s="15">
        <v>642.6</v>
      </c>
      <c r="G247" s="15">
        <v>642.6</v>
      </c>
      <c r="H247" s="15">
        <v>642.6</v>
      </c>
      <c r="I247" s="15">
        <v>642.6</v>
      </c>
      <c r="J247" s="15">
        <v>642.6</v>
      </c>
    </row>
    <row r="248" spans="1:10" hidden="1">
      <c r="A248" s="6" t="s">
        <v>26</v>
      </c>
      <c r="B248" s="12" t="s">
        <v>213</v>
      </c>
      <c r="C248" s="12" t="s">
        <v>219</v>
      </c>
      <c r="D248" s="12" t="s">
        <v>27</v>
      </c>
      <c r="E248" s="15">
        <v>892.6</v>
      </c>
      <c r="F248" s="15">
        <v>892.6</v>
      </c>
      <c r="G248" s="15">
        <v>892.6</v>
      </c>
      <c r="H248" s="15">
        <v>892.6</v>
      </c>
      <c r="I248" s="15">
        <v>892.6</v>
      </c>
      <c r="J248" s="15">
        <v>892.6</v>
      </c>
    </row>
    <row r="249" spans="1:10" hidden="1">
      <c r="A249" s="6" t="s">
        <v>222</v>
      </c>
      <c r="B249" s="12" t="s">
        <v>213</v>
      </c>
      <c r="C249" s="12" t="s">
        <v>223</v>
      </c>
      <c r="D249" s="12"/>
      <c r="E249" s="15">
        <v>4090</v>
      </c>
      <c r="F249" s="15">
        <v>4090</v>
      </c>
      <c r="G249" s="15">
        <v>4090</v>
      </c>
      <c r="H249" s="15">
        <v>4090</v>
      </c>
      <c r="I249" s="15">
        <v>4090</v>
      </c>
      <c r="J249" s="15">
        <v>4090</v>
      </c>
    </row>
    <row r="250" spans="1:10" hidden="1">
      <c r="A250" s="6" t="s">
        <v>224</v>
      </c>
      <c r="B250" s="12" t="s">
        <v>213</v>
      </c>
      <c r="C250" s="12" t="s">
        <v>225</v>
      </c>
      <c r="D250" s="12"/>
      <c r="E250" s="15">
        <v>4090</v>
      </c>
      <c r="F250" s="15">
        <v>4090</v>
      </c>
      <c r="G250" s="15">
        <v>4090</v>
      </c>
      <c r="H250" s="15">
        <v>4090</v>
      </c>
      <c r="I250" s="15">
        <v>4090</v>
      </c>
      <c r="J250" s="15">
        <v>4090</v>
      </c>
    </row>
    <row r="251" spans="1:10" ht="41.4" hidden="1">
      <c r="A251" s="6" t="s">
        <v>83</v>
      </c>
      <c r="B251" s="12" t="s">
        <v>213</v>
      </c>
      <c r="C251" s="12" t="s">
        <v>225</v>
      </c>
      <c r="D251" s="12" t="s">
        <v>84</v>
      </c>
      <c r="E251" s="15">
        <v>4090</v>
      </c>
      <c r="F251" s="15">
        <v>4090</v>
      </c>
      <c r="G251" s="15">
        <v>4090</v>
      </c>
      <c r="H251" s="15">
        <v>4090</v>
      </c>
      <c r="I251" s="15">
        <v>4090</v>
      </c>
      <c r="J251" s="15">
        <v>4090</v>
      </c>
    </row>
    <row r="252" spans="1:10" hidden="1">
      <c r="A252" s="29" t="s">
        <v>226</v>
      </c>
      <c r="B252" s="13" t="s">
        <v>227</v>
      </c>
      <c r="C252" s="13"/>
      <c r="D252" s="13"/>
      <c r="E252" s="14">
        <v>126895.6</v>
      </c>
      <c r="F252" s="14">
        <v>126895.6</v>
      </c>
      <c r="G252" s="14">
        <v>126895.6</v>
      </c>
      <c r="H252" s="14">
        <v>126895.6</v>
      </c>
      <c r="I252" s="14">
        <v>126895.6</v>
      </c>
      <c r="J252" s="14">
        <v>126895.6</v>
      </c>
    </row>
    <row r="253" spans="1:10" hidden="1">
      <c r="A253" s="6" t="s">
        <v>207</v>
      </c>
      <c r="B253" s="12" t="s">
        <v>227</v>
      </c>
      <c r="C253" s="12" t="s">
        <v>208</v>
      </c>
      <c r="D253" s="12"/>
      <c r="E253" s="15">
        <v>126895.6</v>
      </c>
      <c r="F253" s="15">
        <v>126895.6</v>
      </c>
      <c r="G253" s="15">
        <v>126895.6</v>
      </c>
      <c r="H253" s="15">
        <v>126895.6</v>
      </c>
      <c r="I253" s="15">
        <v>126895.6</v>
      </c>
      <c r="J253" s="15">
        <v>126895.6</v>
      </c>
    </row>
    <row r="254" spans="1:10" ht="27.6" hidden="1">
      <c r="A254" s="6" t="s">
        <v>228</v>
      </c>
      <c r="B254" s="12" t="s">
        <v>227</v>
      </c>
      <c r="C254" s="12" t="s">
        <v>229</v>
      </c>
      <c r="D254" s="12"/>
      <c r="E254" s="15">
        <v>126895.6</v>
      </c>
      <c r="F254" s="15">
        <v>126895.6</v>
      </c>
      <c r="G254" s="15">
        <v>126895.6</v>
      </c>
      <c r="H254" s="15">
        <v>126895.6</v>
      </c>
      <c r="I254" s="15">
        <v>126895.6</v>
      </c>
      <c r="J254" s="15">
        <v>126895.6</v>
      </c>
    </row>
    <row r="255" spans="1:10" ht="41.4" hidden="1">
      <c r="A255" s="6" t="s">
        <v>358</v>
      </c>
      <c r="B255" s="12" t="s">
        <v>227</v>
      </c>
      <c r="C255" s="12" t="s">
        <v>230</v>
      </c>
      <c r="D255" s="12"/>
      <c r="E255" s="15">
        <v>117456.3</v>
      </c>
      <c r="F255" s="15">
        <v>117456.3</v>
      </c>
      <c r="G255" s="15">
        <v>117456.3</v>
      </c>
      <c r="H255" s="15">
        <v>117456.3</v>
      </c>
      <c r="I255" s="15">
        <v>117456.3</v>
      </c>
      <c r="J255" s="15">
        <v>117456.3</v>
      </c>
    </row>
    <row r="256" spans="1:10" ht="41.4" hidden="1">
      <c r="A256" s="6" t="s">
        <v>83</v>
      </c>
      <c r="B256" s="12" t="s">
        <v>227</v>
      </c>
      <c r="C256" s="12" t="s">
        <v>230</v>
      </c>
      <c r="D256" s="12" t="s">
        <v>84</v>
      </c>
      <c r="E256" s="15">
        <v>117456.3</v>
      </c>
      <c r="F256" s="15">
        <v>117456.3</v>
      </c>
      <c r="G256" s="15">
        <v>117456.3</v>
      </c>
      <c r="H256" s="15">
        <v>117456.3</v>
      </c>
      <c r="I256" s="15">
        <v>117456.3</v>
      </c>
      <c r="J256" s="15">
        <v>117456.3</v>
      </c>
    </row>
    <row r="257" spans="1:10" ht="27.6" hidden="1">
      <c r="A257" s="6" t="s">
        <v>359</v>
      </c>
      <c r="B257" s="12" t="s">
        <v>227</v>
      </c>
      <c r="C257" s="12" t="s">
        <v>231</v>
      </c>
      <c r="D257" s="12"/>
      <c r="E257" s="15">
        <v>9120</v>
      </c>
      <c r="F257" s="15">
        <v>9120</v>
      </c>
      <c r="G257" s="15">
        <v>9120</v>
      </c>
      <c r="H257" s="15">
        <v>9120</v>
      </c>
      <c r="I257" s="15">
        <v>9120</v>
      </c>
      <c r="J257" s="15">
        <v>9120</v>
      </c>
    </row>
    <row r="258" spans="1:10" ht="41.4" hidden="1">
      <c r="A258" s="6" t="s">
        <v>83</v>
      </c>
      <c r="B258" s="12" t="s">
        <v>227</v>
      </c>
      <c r="C258" s="12" t="s">
        <v>231</v>
      </c>
      <c r="D258" s="12" t="s">
        <v>84</v>
      </c>
      <c r="E258" s="15">
        <v>9120</v>
      </c>
      <c r="F258" s="15">
        <v>9120</v>
      </c>
      <c r="G258" s="15">
        <v>9120</v>
      </c>
      <c r="H258" s="15">
        <v>9120</v>
      </c>
      <c r="I258" s="15">
        <v>9120</v>
      </c>
      <c r="J258" s="15">
        <v>9120</v>
      </c>
    </row>
    <row r="259" spans="1:10" hidden="1">
      <c r="A259" s="6" t="s">
        <v>365</v>
      </c>
      <c r="B259" s="12" t="s">
        <v>227</v>
      </c>
      <c r="C259" s="12" t="s">
        <v>232</v>
      </c>
      <c r="D259" s="12"/>
      <c r="E259" s="15">
        <v>319.3</v>
      </c>
      <c r="F259" s="15">
        <v>319.3</v>
      </c>
      <c r="G259" s="15">
        <v>319.3</v>
      </c>
      <c r="H259" s="15">
        <v>319.3</v>
      </c>
      <c r="I259" s="15">
        <v>319.3</v>
      </c>
      <c r="J259" s="15">
        <v>319.3</v>
      </c>
    </row>
    <row r="260" spans="1:10" ht="41.4" hidden="1">
      <c r="A260" s="6" t="s">
        <v>83</v>
      </c>
      <c r="B260" s="12" t="s">
        <v>227</v>
      </c>
      <c r="C260" s="12" t="s">
        <v>232</v>
      </c>
      <c r="D260" s="12" t="s">
        <v>84</v>
      </c>
      <c r="E260" s="15">
        <v>319.3</v>
      </c>
      <c r="F260" s="15">
        <v>319.3</v>
      </c>
      <c r="G260" s="15">
        <v>319.3</v>
      </c>
      <c r="H260" s="15">
        <v>319.3</v>
      </c>
      <c r="I260" s="15">
        <v>319.3</v>
      </c>
      <c r="J260" s="15">
        <v>319.3</v>
      </c>
    </row>
    <row r="261" spans="1:10" hidden="1">
      <c r="A261" s="29" t="s">
        <v>233</v>
      </c>
      <c r="B261" s="13" t="s">
        <v>234</v>
      </c>
      <c r="C261" s="13"/>
      <c r="D261" s="13"/>
      <c r="E261" s="14">
        <v>8684.4</v>
      </c>
      <c r="F261" s="14">
        <v>8684.4</v>
      </c>
      <c r="G261" s="14">
        <v>8684.4</v>
      </c>
      <c r="H261" s="14">
        <v>8684.4</v>
      </c>
      <c r="I261" s="14">
        <v>8684.4</v>
      </c>
      <c r="J261" s="14">
        <v>8684.4</v>
      </c>
    </row>
    <row r="262" spans="1:10" hidden="1">
      <c r="A262" s="6" t="s">
        <v>207</v>
      </c>
      <c r="B262" s="12" t="s">
        <v>234</v>
      </c>
      <c r="C262" s="12" t="s">
        <v>208</v>
      </c>
      <c r="D262" s="12"/>
      <c r="E262" s="15">
        <v>4300.1000000000004</v>
      </c>
      <c r="F262" s="15">
        <v>4300.1000000000004</v>
      </c>
      <c r="G262" s="15">
        <v>4300.1000000000004</v>
      </c>
      <c r="H262" s="15">
        <v>4300.1000000000004</v>
      </c>
      <c r="I262" s="15">
        <v>4300.1000000000004</v>
      </c>
      <c r="J262" s="15">
        <v>4300.1000000000004</v>
      </c>
    </row>
    <row r="263" spans="1:10" ht="27.6" hidden="1">
      <c r="A263" s="6" t="s">
        <v>235</v>
      </c>
      <c r="B263" s="12" t="s">
        <v>234</v>
      </c>
      <c r="C263" s="12" t="s">
        <v>236</v>
      </c>
      <c r="D263" s="12"/>
      <c r="E263" s="15">
        <v>4300.1000000000004</v>
      </c>
      <c r="F263" s="15">
        <v>4300.1000000000004</v>
      </c>
      <c r="G263" s="15">
        <v>4300.1000000000004</v>
      </c>
      <c r="H263" s="15">
        <v>4300.1000000000004</v>
      </c>
      <c r="I263" s="15">
        <v>4300.1000000000004</v>
      </c>
      <c r="J263" s="15">
        <v>4300.1000000000004</v>
      </c>
    </row>
    <row r="264" spans="1:10" hidden="1">
      <c r="A264" s="6" t="s">
        <v>237</v>
      </c>
      <c r="B264" s="12" t="s">
        <v>234</v>
      </c>
      <c r="C264" s="12" t="s">
        <v>238</v>
      </c>
      <c r="D264" s="12"/>
      <c r="E264" s="15">
        <v>4106.1000000000004</v>
      </c>
      <c r="F264" s="15">
        <v>4106.1000000000004</v>
      </c>
      <c r="G264" s="15">
        <v>4106.1000000000004</v>
      </c>
      <c r="H264" s="15">
        <v>4106.1000000000004</v>
      </c>
      <c r="I264" s="15">
        <v>4106.1000000000004</v>
      </c>
      <c r="J264" s="15">
        <v>4106.1000000000004</v>
      </c>
    </row>
    <row r="265" spans="1:10" ht="41.4" hidden="1">
      <c r="A265" s="6" t="s">
        <v>83</v>
      </c>
      <c r="B265" s="12" t="s">
        <v>234</v>
      </c>
      <c r="C265" s="12" t="s">
        <v>238</v>
      </c>
      <c r="D265" s="12" t="s">
        <v>84</v>
      </c>
      <c r="E265" s="15">
        <v>4106.1000000000004</v>
      </c>
      <c r="F265" s="15">
        <v>4106.1000000000004</v>
      </c>
      <c r="G265" s="15">
        <v>4106.1000000000004</v>
      </c>
      <c r="H265" s="15">
        <v>4106.1000000000004</v>
      </c>
      <c r="I265" s="15">
        <v>4106.1000000000004</v>
      </c>
      <c r="J265" s="15">
        <v>4106.1000000000004</v>
      </c>
    </row>
    <row r="266" spans="1:10" ht="41.4" hidden="1">
      <c r="A266" s="6" t="s">
        <v>360</v>
      </c>
      <c r="B266" s="12" t="s">
        <v>234</v>
      </c>
      <c r="C266" s="12" t="s">
        <v>239</v>
      </c>
      <c r="D266" s="12"/>
      <c r="E266" s="15">
        <v>75</v>
      </c>
      <c r="F266" s="15">
        <v>75</v>
      </c>
      <c r="G266" s="15">
        <v>75</v>
      </c>
      <c r="H266" s="15">
        <v>75</v>
      </c>
      <c r="I266" s="15">
        <v>75</v>
      </c>
      <c r="J266" s="15">
        <v>75</v>
      </c>
    </row>
    <row r="267" spans="1:10" ht="27.6" hidden="1">
      <c r="A267" s="6" t="s">
        <v>22</v>
      </c>
      <c r="B267" s="12" t="s">
        <v>234</v>
      </c>
      <c r="C267" s="12" t="s">
        <v>239</v>
      </c>
      <c r="D267" s="12" t="s">
        <v>23</v>
      </c>
      <c r="E267" s="15">
        <v>75</v>
      </c>
      <c r="F267" s="15">
        <v>75</v>
      </c>
      <c r="G267" s="15">
        <v>75</v>
      </c>
      <c r="H267" s="15">
        <v>75</v>
      </c>
      <c r="I267" s="15">
        <v>75</v>
      </c>
      <c r="J267" s="15">
        <v>75</v>
      </c>
    </row>
    <row r="268" spans="1:10" ht="27.6" hidden="1">
      <c r="A268" s="6" t="s">
        <v>361</v>
      </c>
      <c r="B268" s="12" t="s">
        <v>234</v>
      </c>
      <c r="C268" s="12" t="s">
        <v>240</v>
      </c>
      <c r="D268" s="12"/>
      <c r="E268" s="15">
        <v>119</v>
      </c>
      <c r="F268" s="15">
        <v>85</v>
      </c>
      <c r="G268" s="15">
        <v>85</v>
      </c>
      <c r="H268" s="15">
        <v>119</v>
      </c>
      <c r="I268" s="15">
        <v>85</v>
      </c>
      <c r="J268" s="15">
        <v>85</v>
      </c>
    </row>
    <row r="269" spans="1:10" ht="27.6" hidden="1">
      <c r="A269" s="6" t="s">
        <v>22</v>
      </c>
      <c r="B269" s="12" t="s">
        <v>234</v>
      </c>
      <c r="C269" s="12" t="s">
        <v>240</v>
      </c>
      <c r="D269" s="12" t="s">
        <v>23</v>
      </c>
      <c r="E269" s="15">
        <v>34</v>
      </c>
      <c r="F269" s="15">
        <v>0</v>
      </c>
      <c r="G269" s="15">
        <v>0</v>
      </c>
      <c r="H269" s="15">
        <v>34</v>
      </c>
      <c r="I269" s="15">
        <v>0</v>
      </c>
      <c r="J269" s="15">
        <v>0</v>
      </c>
    </row>
    <row r="270" spans="1:10" ht="41.4" hidden="1">
      <c r="A270" s="6" t="s">
        <v>83</v>
      </c>
      <c r="B270" s="12" t="s">
        <v>234</v>
      </c>
      <c r="C270" s="12" t="s">
        <v>240</v>
      </c>
      <c r="D270" s="12" t="s">
        <v>84</v>
      </c>
      <c r="E270" s="15">
        <v>85</v>
      </c>
      <c r="F270" s="15">
        <v>85</v>
      </c>
      <c r="G270" s="15">
        <v>85</v>
      </c>
      <c r="H270" s="15">
        <v>85</v>
      </c>
      <c r="I270" s="15">
        <v>85</v>
      </c>
      <c r="J270" s="15">
        <v>85</v>
      </c>
    </row>
    <row r="271" spans="1:10" ht="27.6" hidden="1">
      <c r="A271" s="6" t="s">
        <v>383</v>
      </c>
      <c r="B271" s="24" t="s">
        <v>234</v>
      </c>
      <c r="C271" s="24" t="s">
        <v>385</v>
      </c>
      <c r="D271" s="12"/>
      <c r="E271" s="18">
        <v>0</v>
      </c>
      <c r="F271" s="15">
        <v>34</v>
      </c>
      <c r="G271" s="15">
        <v>34</v>
      </c>
      <c r="H271" s="15">
        <v>0</v>
      </c>
      <c r="I271" s="15">
        <v>34</v>
      </c>
      <c r="J271" s="15">
        <v>34</v>
      </c>
    </row>
    <row r="272" spans="1:10" ht="27.6" hidden="1">
      <c r="A272" s="6" t="s">
        <v>384</v>
      </c>
      <c r="B272" s="24" t="s">
        <v>234</v>
      </c>
      <c r="C272" s="24" t="s">
        <v>385</v>
      </c>
      <c r="D272" s="12">
        <v>200</v>
      </c>
      <c r="E272" s="18">
        <v>0</v>
      </c>
      <c r="F272" s="15">
        <v>34</v>
      </c>
      <c r="G272" s="15">
        <v>34</v>
      </c>
      <c r="H272" s="15">
        <v>0</v>
      </c>
      <c r="I272" s="15">
        <v>34</v>
      </c>
      <c r="J272" s="15">
        <v>34</v>
      </c>
    </row>
    <row r="273" spans="1:10" hidden="1">
      <c r="A273" s="6" t="s">
        <v>241</v>
      </c>
      <c r="B273" s="12" t="s">
        <v>234</v>
      </c>
      <c r="C273" s="12" t="s">
        <v>242</v>
      </c>
      <c r="D273" s="12"/>
      <c r="E273" s="15">
        <v>4384.3</v>
      </c>
      <c r="F273" s="15">
        <v>4384.3</v>
      </c>
      <c r="G273" s="15">
        <v>4384.3</v>
      </c>
      <c r="H273" s="15">
        <v>4384.3</v>
      </c>
      <c r="I273" s="15">
        <v>4384.3</v>
      </c>
      <c r="J273" s="15">
        <v>4384.3</v>
      </c>
    </row>
    <row r="274" spans="1:10" ht="27.6" hidden="1">
      <c r="A274" s="6" t="s">
        <v>243</v>
      </c>
      <c r="B274" s="12" t="s">
        <v>234</v>
      </c>
      <c r="C274" s="12" t="s">
        <v>244</v>
      </c>
      <c r="D274" s="12"/>
      <c r="E274" s="15">
        <v>130</v>
      </c>
      <c r="F274" s="15">
        <v>130</v>
      </c>
      <c r="G274" s="15">
        <v>130</v>
      </c>
      <c r="H274" s="15">
        <v>130</v>
      </c>
      <c r="I274" s="15">
        <v>130</v>
      </c>
      <c r="J274" s="15">
        <v>130</v>
      </c>
    </row>
    <row r="275" spans="1:10" ht="41.4" hidden="1">
      <c r="A275" s="6" t="s">
        <v>83</v>
      </c>
      <c r="B275" s="12" t="s">
        <v>234</v>
      </c>
      <c r="C275" s="12" t="s">
        <v>244</v>
      </c>
      <c r="D275" s="12" t="s">
        <v>84</v>
      </c>
      <c r="E275" s="15">
        <v>130</v>
      </c>
      <c r="F275" s="15">
        <v>130</v>
      </c>
      <c r="G275" s="15">
        <v>130</v>
      </c>
      <c r="H275" s="15">
        <v>130</v>
      </c>
      <c r="I275" s="15">
        <v>130</v>
      </c>
      <c r="J275" s="15">
        <v>130</v>
      </c>
    </row>
    <row r="276" spans="1:10" ht="41.4" hidden="1">
      <c r="A276" s="6" t="s">
        <v>245</v>
      </c>
      <c r="B276" s="12" t="s">
        <v>234</v>
      </c>
      <c r="C276" s="12" t="s">
        <v>246</v>
      </c>
      <c r="D276" s="12"/>
      <c r="E276" s="15">
        <v>3876</v>
      </c>
      <c r="F276" s="15">
        <v>3876</v>
      </c>
      <c r="G276" s="15">
        <v>3876</v>
      </c>
      <c r="H276" s="15">
        <v>3876</v>
      </c>
      <c r="I276" s="15">
        <v>3876</v>
      </c>
      <c r="J276" s="15">
        <v>3876</v>
      </c>
    </row>
    <row r="277" spans="1:10" ht="41.4" hidden="1">
      <c r="A277" s="6" t="s">
        <v>83</v>
      </c>
      <c r="B277" s="12" t="s">
        <v>234</v>
      </c>
      <c r="C277" s="12" t="s">
        <v>246</v>
      </c>
      <c r="D277" s="12" t="s">
        <v>84</v>
      </c>
      <c r="E277" s="15">
        <v>3876</v>
      </c>
      <c r="F277" s="15">
        <v>3876</v>
      </c>
      <c r="G277" s="15">
        <v>3876</v>
      </c>
      <c r="H277" s="15">
        <v>3876</v>
      </c>
      <c r="I277" s="15">
        <v>3876</v>
      </c>
      <c r="J277" s="15">
        <v>3876</v>
      </c>
    </row>
    <row r="278" spans="1:10" hidden="1">
      <c r="A278" s="6" t="s">
        <v>365</v>
      </c>
      <c r="B278" s="12" t="s">
        <v>234</v>
      </c>
      <c r="C278" s="12" t="s">
        <v>247</v>
      </c>
      <c r="D278" s="12"/>
      <c r="E278" s="15">
        <v>378.3</v>
      </c>
      <c r="F278" s="15">
        <v>378.3</v>
      </c>
      <c r="G278" s="15">
        <v>378.3</v>
      </c>
      <c r="H278" s="15">
        <v>378.3</v>
      </c>
      <c r="I278" s="15">
        <v>378.3</v>
      </c>
      <c r="J278" s="15">
        <v>378.3</v>
      </c>
    </row>
    <row r="279" spans="1:10" ht="41.4" hidden="1">
      <c r="A279" s="6" t="s">
        <v>83</v>
      </c>
      <c r="B279" s="12" t="s">
        <v>234</v>
      </c>
      <c r="C279" s="12" t="s">
        <v>247</v>
      </c>
      <c r="D279" s="12" t="s">
        <v>84</v>
      </c>
      <c r="E279" s="15">
        <v>378.3</v>
      </c>
      <c r="F279" s="15">
        <v>378.3</v>
      </c>
      <c r="G279" s="15">
        <v>378.3</v>
      </c>
      <c r="H279" s="15">
        <v>378.3</v>
      </c>
      <c r="I279" s="15">
        <v>378.3</v>
      </c>
      <c r="J279" s="15">
        <v>378.3</v>
      </c>
    </row>
    <row r="280" spans="1:10" hidden="1">
      <c r="A280" s="29" t="s">
        <v>248</v>
      </c>
      <c r="B280" s="13" t="s">
        <v>249</v>
      </c>
      <c r="C280" s="13"/>
      <c r="D280" s="13"/>
      <c r="E280" s="14">
        <v>45475.5</v>
      </c>
      <c r="F280" s="14">
        <v>45475.5</v>
      </c>
      <c r="G280" s="14">
        <v>45475.5</v>
      </c>
      <c r="H280" s="14">
        <v>45475.5</v>
      </c>
      <c r="I280" s="14">
        <v>45475.5</v>
      </c>
      <c r="J280" s="14">
        <v>45475.5</v>
      </c>
    </row>
    <row r="281" spans="1:10" hidden="1">
      <c r="A281" s="6" t="s">
        <v>207</v>
      </c>
      <c r="B281" s="12" t="s">
        <v>249</v>
      </c>
      <c r="C281" s="12" t="s">
        <v>208</v>
      </c>
      <c r="D281" s="12"/>
      <c r="E281" s="15">
        <v>45455.5</v>
      </c>
      <c r="F281" s="15">
        <v>45455.5</v>
      </c>
      <c r="G281" s="15">
        <v>45455.5</v>
      </c>
      <c r="H281" s="15">
        <v>45455.5</v>
      </c>
      <c r="I281" s="15">
        <v>45455.5</v>
      </c>
      <c r="J281" s="15">
        <v>45455.5</v>
      </c>
    </row>
    <row r="282" spans="1:10" ht="27.6" hidden="1">
      <c r="A282" s="6" t="s">
        <v>250</v>
      </c>
      <c r="B282" s="12" t="s">
        <v>249</v>
      </c>
      <c r="C282" s="12" t="s">
        <v>251</v>
      </c>
      <c r="D282" s="12"/>
      <c r="E282" s="15">
        <v>45455.5</v>
      </c>
      <c r="F282" s="15">
        <v>45455.5</v>
      </c>
      <c r="G282" s="15">
        <v>45455.5</v>
      </c>
      <c r="H282" s="15">
        <v>45455.5</v>
      </c>
      <c r="I282" s="15">
        <v>45455.5</v>
      </c>
      <c r="J282" s="15">
        <v>45455.5</v>
      </c>
    </row>
    <row r="283" spans="1:10" ht="69" hidden="1">
      <c r="A283" s="6" t="s">
        <v>252</v>
      </c>
      <c r="B283" s="12" t="s">
        <v>249</v>
      </c>
      <c r="C283" s="12" t="s">
        <v>253</v>
      </c>
      <c r="D283" s="12"/>
      <c r="E283" s="15">
        <v>5381.8</v>
      </c>
      <c r="F283" s="15">
        <v>5381.8</v>
      </c>
      <c r="G283" s="15">
        <v>5381.8</v>
      </c>
      <c r="H283" s="15">
        <v>5381.8</v>
      </c>
      <c r="I283" s="15">
        <v>5381.8</v>
      </c>
      <c r="J283" s="15">
        <v>5381.8</v>
      </c>
    </row>
    <row r="284" spans="1:10" ht="69" hidden="1">
      <c r="A284" s="6" t="s">
        <v>13</v>
      </c>
      <c r="B284" s="12" t="s">
        <v>249</v>
      </c>
      <c r="C284" s="12" t="s">
        <v>253</v>
      </c>
      <c r="D284" s="12" t="s">
        <v>14</v>
      </c>
      <c r="E284" s="15">
        <v>5305.8</v>
      </c>
      <c r="F284" s="15">
        <v>5305.8</v>
      </c>
      <c r="G284" s="15">
        <v>5305.8</v>
      </c>
      <c r="H284" s="15">
        <v>5305.8</v>
      </c>
      <c r="I284" s="15">
        <v>5305.8</v>
      </c>
      <c r="J284" s="15">
        <v>5305.8</v>
      </c>
    </row>
    <row r="285" spans="1:10" ht="27.6" hidden="1">
      <c r="A285" s="6" t="s">
        <v>22</v>
      </c>
      <c r="B285" s="12" t="s">
        <v>249</v>
      </c>
      <c r="C285" s="12" t="s">
        <v>253</v>
      </c>
      <c r="D285" s="12" t="s">
        <v>23</v>
      </c>
      <c r="E285" s="15">
        <v>76</v>
      </c>
      <c r="F285" s="15">
        <v>76</v>
      </c>
      <c r="G285" s="15">
        <v>76</v>
      </c>
      <c r="H285" s="15">
        <v>76</v>
      </c>
      <c r="I285" s="15">
        <v>76</v>
      </c>
      <c r="J285" s="15">
        <v>76</v>
      </c>
    </row>
    <row r="286" spans="1:10" ht="41.4" hidden="1">
      <c r="A286" s="6" t="s">
        <v>254</v>
      </c>
      <c r="B286" s="12" t="s">
        <v>249</v>
      </c>
      <c r="C286" s="12" t="s">
        <v>255</v>
      </c>
      <c r="D286" s="12"/>
      <c r="E286" s="15">
        <v>40073.699999999997</v>
      </c>
      <c r="F286" s="15">
        <v>40073.699999999997</v>
      </c>
      <c r="G286" s="15">
        <v>40073.699999999997</v>
      </c>
      <c r="H286" s="15">
        <v>40073.699999999997</v>
      </c>
      <c r="I286" s="15">
        <v>40073.699999999997</v>
      </c>
      <c r="J286" s="15">
        <v>40073.699999999997</v>
      </c>
    </row>
    <row r="287" spans="1:10" ht="69" hidden="1">
      <c r="A287" s="6" t="s">
        <v>13</v>
      </c>
      <c r="B287" s="12" t="s">
        <v>249</v>
      </c>
      <c r="C287" s="12" t="s">
        <v>255</v>
      </c>
      <c r="D287" s="12" t="s">
        <v>14</v>
      </c>
      <c r="E287" s="15">
        <v>36669.199999999997</v>
      </c>
      <c r="F287" s="15">
        <v>36669.199999999997</v>
      </c>
      <c r="G287" s="15">
        <v>36669.199999999997</v>
      </c>
      <c r="H287" s="15">
        <v>36669.199999999997</v>
      </c>
      <c r="I287" s="15">
        <v>36669.199999999997</v>
      </c>
      <c r="J287" s="15">
        <v>36669.199999999997</v>
      </c>
    </row>
    <row r="288" spans="1:10" ht="27.6" hidden="1">
      <c r="A288" s="6" t="s">
        <v>22</v>
      </c>
      <c r="B288" s="12" t="s">
        <v>249</v>
      </c>
      <c r="C288" s="12" t="s">
        <v>255</v>
      </c>
      <c r="D288" s="12" t="s">
        <v>23</v>
      </c>
      <c r="E288" s="15">
        <v>3167.6</v>
      </c>
      <c r="F288" s="15">
        <v>3167.6</v>
      </c>
      <c r="G288" s="15">
        <v>3167.6</v>
      </c>
      <c r="H288" s="15">
        <v>3167.6</v>
      </c>
      <c r="I288" s="15">
        <v>3167.6</v>
      </c>
      <c r="J288" s="15">
        <v>3167.6</v>
      </c>
    </row>
    <row r="289" spans="1:10" hidden="1">
      <c r="A289" s="6" t="s">
        <v>26</v>
      </c>
      <c r="B289" s="12" t="s">
        <v>249</v>
      </c>
      <c r="C289" s="12" t="s">
        <v>255</v>
      </c>
      <c r="D289" s="12" t="s">
        <v>27</v>
      </c>
      <c r="E289" s="15">
        <v>236.9</v>
      </c>
      <c r="F289" s="15">
        <v>236.9</v>
      </c>
      <c r="G289" s="15">
        <v>236.9</v>
      </c>
      <c r="H289" s="15">
        <v>236.9</v>
      </c>
      <c r="I289" s="15">
        <v>236.9</v>
      </c>
      <c r="J289" s="15">
        <v>236.9</v>
      </c>
    </row>
    <row r="290" spans="1:10" ht="27.6" hidden="1">
      <c r="A290" s="6" t="s">
        <v>17</v>
      </c>
      <c r="B290" s="12" t="s">
        <v>249</v>
      </c>
      <c r="C290" s="12" t="s">
        <v>18</v>
      </c>
      <c r="D290" s="12"/>
      <c r="E290" s="15">
        <v>20</v>
      </c>
      <c r="F290" s="15">
        <v>20</v>
      </c>
      <c r="G290" s="15">
        <v>20</v>
      </c>
      <c r="H290" s="15">
        <v>20</v>
      </c>
      <c r="I290" s="15">
        <v>20</v>
      </c>
      <c r="J290" s="15">
        <v>20</v>
      </c>
    </row>
    <row r="291" spans="1:10" ht="27.6" hidden="1">
      <c r="A291" s="6" t="s">
        <v>19</v>
      </c>
      <c r="B291" s="12" t="s">
        <v>249</v>
      </c>
      <c r="C291" s="12" t="s">
        <v>20</v>
      </c>
      <c r="D291" s="12"/>
      <c r="E291" s="15">
        <v>20</v>
      </c>
      <c r="F291" s="15">
        <v>20</v>
      </c>
      <c r="G291" s="15">
        <v>20</v>
      </c>
      <c r="H291" s="15">
        <v>20</v>
      </c>
      <c r="I291" s="15">
        <v>20</v>
      </c>
      <c r="J291" s="15">
        <v>20</v>
      </c>
    </row>
    <row r="292" spans="1:10" ht="41.4" hidden="1">
      <c r="A292" s="6" t="s">
        <v>354</v>
      </c>
      <c r="B292" s="12" t="s">
        <v>249</v>
      </c>
      <c r="C292" s="12" t="s">
        <v>48</v>
      </c>
      <c r="D292" s="12"/>
      <c r="E292" s="15">
        <v>20</v>
      </c>
      <c r="F292" s="15">
        <v>20</v>
      </c>
      <c r="G292" s="15">
        <v>20</v>
      </c>
      <c r="H292" s="15">
        <v>20</v>
      </c>
      <c r="I292" s="15">
        <v>20</v>
      </c>
      <c r="J292" s="15">
        <v>20</v>
      </c>
    </row>
    <row r="293" spans="1:10" ht="27.6" hidden="1">
      <c r="A293" s="6" t="s">
        <v>22</v>
      </c>
      <c r="B293" s="12" t="s">
        <v>249</v>
      </c>
      <c r="C293" s="12" t="s">
        <v>48</v>
      </c>
      <c r="D293" s="12" t="s">
        <v>23</v>
      </c>
      <c r="E293" s="15">
        <v>20</v>
      </c>
      <c r="F293" s="15">
        <v>20</v>
      </c>
      <c r="G293" s="15">
        <v>20</v>
      </c>
      <c r="H293" s="15">
        <v>20</v>
      </c>
      <c r="I293" s="15">
        <v>20</v>
      </c>
      <c r="J293" s="15">
        <v>20</v>
      </c>
    </row>
    <row r="294" spans="1:10" hidden="1">
      <c r="A294" s="29" t="s">
        <v>256</v>
      </c>
      <c r="B294" s="13" t="s">
        <v>257</v>
      </c>
      <c r="C294" s="13"/>
      <c r="D294" s="13"/>
      <c r="E294" s="14">
        <v>139718.9</v>
      </c>
      <c r="F294" s="14">
        <f>F295+F315</f>
        <v>139918.9</v>
      </c>
      <c r="G294" s="14">
        <f>G295+G315</f>
        <v>139918.9</v>
      </c>
      <c r="H294" s="14">
        <f t="shared" ref="H294:I294" si="76">H295+H315</f>
        <v>139718.9</v>
      </c>
      <c r="I294" s="14">
        <f t="shared" si="76"/>
        <v>139918.9</v>
      </c>
      <c r="J294" s="14">
        <f t="shared" ref="J294" si="77">J295+J315</f>
        <v>139918.9</v>
      </c>
    </row>
    <row r="295" spans="1:10" hidden="1">
      <c r="A295" s="29" t="s">
        <v>258</v>
      </c>
      <c r="B295" s="13" t="s">
        <v>259</v>
      </c>
      <c r="C295" s="13"/>
      <c r="D295" s="13"/>
      <c r="E295" s="14">
        <v>119733.1</v>
      </c>
      <c r="F295" s="14">
        <v>119933.1</v>
      </c>
      <c r="G295" s="14">
        <v>119933.1</v>
      </c>
      <c r="H295" s="14">
        <v>119733.1</v>
      </c>
      <c r="I295" s="14">
        <v>119933.1</v>
      </c>
      <c r="J295" s="14">
        <v>119933.1</v>
      </c>
    </row>
    <row r="296" spans="1:10" hidden="1">
      <c r="A296" s="6" t="s">
        <v>260</v>
      </c>
      <c r="B296" s="12" t="s">
        <v>259</v>
      </c>
      <c r="C296" s="12" t="s">
        <v>261</v>
      </c>
      <c r="D296" s="12"/>
      <c r="E296" s="15">
        <v>119733.1</v>
      </c>
      <c r="F296" s="15">
        <v>119933.1</v>
      </c>
      <c r="G296" s="15">
        <v>119933.1</v>
      </c>
      <c r="H296" s="15">
        <v>119733.1</v>
      </c>
      <c r="I296" s="15">
        <v>119933.1</v>
      </c>
      <c r="J296" s="15">
        <v>119933.1</v>
      </c>
    </row>
    <row r="297" spans="1:10" ht="27.6" hidden="1">
      <c r="A297" s="6" t="s">
        <v>262</v>
      </c>
      <c r="B297" s="12" t="s">
        <v>259</v>
      </c>
      <c r="C297" s="12" t="s">
        <v>263</v>
      </c>
      <c r="D297" s="12"/>
      <c r="E297" s="15">
        <v>28405.5</v>
      </c>
      <c r="F297" s="15">
        <v>28405.5</v>
      </c>
      <c r="G297" s="15">
        <v>28405.5</v>
      </c>
      <c r="H297" s="15">
        <v>28405.5</v>
      </c>
      <c r="I297" s="15">
        <v>28405.5</v>
      </c>
      <c r="J297" s="15">
        <v>28405.5</v>
      </c>
    </row>
    <row r="298" spans="1:10" ht="27.6" hidden="1">
      <c r="A298" s="6" t="s">
        <v>264</v>
      </c>
      <c r="B298" s="12" t="s">
        <v>259</v>
      </c>
      <c r="C298" s="12" t="s">
        <v>265</v>
      </c>
      <c r="D298" s="12"/>
      <c r="E298" s="15">
        <v>28373.200000000001</v>
      </c>
      <c r="F298" s="15">
        <v>28373.200000000001</v>
      </c>
      <c r="G298" s="15">
        <v>28373.200000000001</v>
      </c>
      <c r="H298" s="15">
        <v>28373.200000000001</v>
      </c>
      <c r="I298" s="15">
        <v>28373.200000000001</v>
      </c>
      <c r="J298" s="15">
        <v>28373.200000000001</v>
      </c>
    </row>
    <row r="299" spans="1:10" ht="41.4" hidden="1">
      <c r="A299" s="6" t="s">
        <v>83</v>
      </c>
      <c r="B299" s="12" t="s">
        <v>259</v>
      </c>
      <c r="C299" s="12" t="s">
        <v>265</v>
      </c>
      <c r="D299" s="12" t="s">
        <v>84</v>
      </c>
      <c r="E299" s="15">
        <v>28373.200000000001</v>
      </c>
      <c r="F299" s="15">
        <v>28373.200000000001</v>
      </c>
      <c r="G299" s="15">
        <v>28373.200000000001</v>
      </c>
      <c r="H299" s="15">
        <v>28373.200000000001</v>
      </c>
      <c r="I299" s="15">
        <v>28373.200000000001</v>
      </c>
      <c r="J299" s="15">
        <v>28373.200000000001</v>
      </c>
    </row>
    <row r="300" spans="1:10" hidden="1">
      <c r="A300" s="6" t="s">
        <v>365</v>
      </c>
      <c r="B300" s="12" t="s">
        <v>259</v>
      </c>
      <c r="C300" s="12" t="s">
        <v>266</v>
      </c>
      <c r="D300" s="12"/>
      <c r="E300" s="15">
        <v>32.299999999999997</v>
      </c>
      <c r="F300" s="15">
        <v>32.299999999999997</v>
      </c>
      <c r="G300" s="15">
        <v>32.299999999999997</v>
      </c>
      <c r="H300" s="15">
        <v>32.299999999999997</v>
      </c>
      <c r="I300" s="15">
        <v>32.299999999999997</v>
      </c>
      <c r="J300" s="15">
        <v>32.299999999999997</v>
      </c>
    </row>
    <row r="301" spans="1:10" ht="41.4" hidden="1">
      <c r="A301" s="6" t="s">
        <v>83</v>
      </c>
      <c r="B301" s="12" t="s">
        <v>259</v>
      </c>
      <c r="C301" s="12" t="s">
        <v>266</v>
      </c>
      <c r="D301" s="12" t="s">
        <v>84</v>
      </c>
      <c r="E301" s="15">
        <v>32.299999999999997</v>
      </c>
      <c r="F301" s="15">
        <v>32.299999999999997</v>
      </c>
      <c r="G301" s="15">
        <v>32.299999999999997</v>
      </c>
      <c r="H301" s="15">
        <v>32.299999999999997</v>
      </c>
      <c r="I301" s="15">
        <v>32.299999999999997</v>
      </c>
      <c r="J301" s="15">
        <v>32.299999999999997</v>
      </c>
    </row>
    <row r="302" spans="1:10" ht="41.4" hidden="1">
      <c r="A302" s="6" t="s">
        <v>267</v>
      </c>
      <c r="B302" s="12" t="s">
        <v>259</v>
      </c>
      <c r="C302" s="12" t="s">
        <v>268</v>
      </c>
      <c r="D302" s="12"/>
      <c r="E302" s="15">
        <v>90027.6</v>
      </c>
      <c r="F302" s="15">
        <v>90227.6</v>
      </c>
      <c r="G302" s="15">
        <v>90227.6</v>
      </c>
      <c r="H302" s="15">
        <v>90027.6</v>
      </c>
      <c r="I302" s="15">
        <v>90227.6</v>
      </c>
      <c r="J302" s="15">
        <v>90227.6</v>
      </c>
    </row>
    <row r="303" spans="1:10" ht="27.6" hidden="1">
      <c r="A303" s="6" t="s">
        <v>269</v>
      </c>
      <c r="B303" s="12" t="s">
        <v>259</v>
      </c>
      <c r="C303" s="12" t="s">
        <v>270</v>
      </c>
      <c r="D303" s="12"/>
      <c r="E303" s="15">
        <v>300</v>
      </c>
      <c r="F303" s="15">
        <v>300</v>
      </c>
      <c r="G303" s="15">
        <v>300</v>
      </c>
      <c r="H303" s="15">
        <v>300</v>
      </c>
      <c r="I303" s="15">
        <v>300</v>
      </c>
      <c r="J303" s="15">
        <v>300</v>
      </c>
    </row>
    <row r="304" spans="1:10" ht="41.4" hidden="1">
      <c r="A304" s="6" t="s">
        <v>83</v>
      </c>
      <c r="B304" s="12" t="s">
        <v>259</v>
      </c>
      <c r="C304" s="12" t="s">
        <v>270</v>
      </c>
      <c r="D304" s="12" t="s">
        <v>84</v>
      </c>
      <c r="E304" s="15">
        <v>300</v>
      </c>
      <c r="F304" s="15">
        <v>300</v>
      </c>
      <c r="G304" s="15">
        <v>300</v>
      </c>
      <c r="H304" s="15">
        <v>300</v>
      </c>
      <c r="I304" s="15">
        <v>300</v>
      </c>
      <c r="J304" s="15">
        <v>300</v>
      </c>
    </row>
    <row r="305" spans="1:10" ht="41.4" hidden="1">
      <c r="A305" s="6" t="s">
        <v>271</v>
      </c>
      <c r="B305" s="12" t="s">
        <v>259</v>
      </c>
      <c r="C305" s="12" t="s">
        <v>272</v>
      </c>
      <c r="D305" s="12"/>
      <c r="E305" s="15">
        <v>81695.7</v>
      </c>
      <c r="F305" s="15">
        <v>81695.7</v>
      </c>
      <c r="G305" s="15">
        <v>81695.7</v>
      </c>
      <c r="H305" s="15">
        <v>81695.7</v>
      </c>
      <c r="I305" s="15">
        <v>81695.7</v>
      </c>
      <c r="J305" s="15">
        <v>81695.7</v>
      </c>
    </row>
    <row r="306" spans="1:10" ht="41.4" hidden="1">
      <c r="A306" s="6" t="s">
        <v>83</v>
      </c>
      <c r="B306" s="12" t="s">
        <v>259</v>
      </c>
      <c r="C306" s="12" t="s">
        <v>272</v>
      </c>
      <c r="D306" s="12" t="s">
        <v>84</v>
      </c>
      <c r="E306" s="15">
        <v>81695.7</v>
      </c>
      <c r="F306" s="15">
        <v>81695.7</v>
      </c>
      <c r="G306" s="15">
        <v>81695.7</v>
      </c>
      <c r="H306" s="15">
        <v>81695.7</v>
      </c>
      <c r="I306" s="15">
        <v>81695.7</v>
      </c>
      <c r="J306" s="15">
        <v>81695.7</v>
      </c>
    </row>
    <row r="307" spans="1:10" ht="27.6" hidden="1">
      <c r="A307" s="6" t="s">
        <v>368</v>
      </c>
      <c r="B307" s="12" t="s">
        <v>259</v>
      </c>
      <c r="C307" s="12" t="s">
        <v>273</v>
      </c>
      <c r="D307" s="12"/>
      <c r="E307" s="15">
        <v>7396.8</v>
      </c>
      <c r="F307" s="15">
        <v>7396.8</v>
      </c>
      <c r="G307" s="15">
        <v>7396.8</v>
      </c>
      <c r="H307" s="15">
        <v>7396.8</v>
      </c>
      <c r="I307" s="15">
        <v>7396.8</v>
      </c>
      <c r="J307" s="15">
        <v>7396.8</v>
      </c>
    </row>
    <row r="308" spans="1:10" ht="41.4" hidden="1">
      <c r="A308" s="6" t="s">
        <v>83</v>
      </c>
      <c r="B308" s="12" t="s">
        <v>259</v>
      </c>
      <c r="C308" s="12" t="s">
        <v>273</v>
      </c>
      <c r="D308" s="12" t="s">
        <v>84</v>
      </c>
      <c r="E308" s="15">
        <v>7396.8</v>
      </c>
      <c r="F308" s="15">
        <v>7396.8</v>
      </c>
      <c r="G308" s="15">
        <v>7396.8</v>
      </c>
      <c r="H308" s="15">
        <v>7396.8</v>
      </c>
      <c r="I308" s="15">
        <v>7396.8</v>
      </c>
      <c r="J308" s="15">
        <v>7396.8</v>
      </c>
    </row>
    <row r="309" spans="1:10" hidden="1">
      <c r="A309" s="6" t="s">
        <v>365</v>
      </c>
      <c r="B309" s="12" t="s">
        <v>259</v>
      </c>
      <c r="C309" s="12" t="s">
        <v>274</v>
      </c>
      <c r="D309" s="12"/>
      <c r="E309" s="15">
        <v>835.1</v>
      </c>
      <c r="F309" s="15">
        <v>835.1</v>
      </c>
      <c r="G309" s="15">
        <v>835.1</v>
      </c>
      <c r="H309" s="15">
        <v>835.1</v>
      </c>
      <c r="I309" s="15">
        <v>835.1</v>
      </c>
      <c r="J309" s="15">
        <v>835.1</v>
      </c>
    </row>
    <row r="310" spans="1:10" ht="41.4" hidden="1">
      <c r="A310" s="6" t="s">
        <v>83</v>
      </c>
      <c r="B310" s="12" t="s">
        <v>259</v>
      </c>
      <c r="C310" s="12" t="s">
        <v>274</v>
      </c>
      <c r="D310" s="12" t="s">
        <v>84</v>
      </c>
      <c r="E310" s="15">
        <v>835.1</v>
      </c>
      <c r="F310" s="15">
        <v>835.1</v>
      </c>
      <c r="G310" s="15">
        <v>835.1</v>
      </c>
      <c r="H310" s="15">
        <v>835.1</v>
      </c>
      <c r="I310" s="15">
        <v>835.1</v>
      </c>
      <c r="J310" s="15">
        <v>835.1</v>
      </c>
    </row>
    <row r="311" spans="1:10" hidden="1">
      <c r="A311" s="6" t="s">
        <v>275</v>
      </c>
      <c r="B311" s="12" t="s">
        <v>259</v>
      </c>
      <c r="C311" s="12" t="s">
        <v>276</v>
      </c>
      <c r="D311" s="12"/>
      <c r="E311" s="15">
        <v>1300</v>
      </c>
      <c r="F311" s="15">
        <v>1300</v>
      </c>
      <c r="G311" s="15">
        <v>1300</v>
      </c>
      <c r="H311" s="15">
        <v>1300</v>
      </c>
      <c r="I311" s="15">
        <v>1300</v>
      </c>
      <c r="J311" s="15">
        <v>1300</v>
      </c>
    </row>
    <row r="312" spans="1:10" ht="27.6" hidden="1">
      <c r="A312" s="6" t="s">
        <v>277</v>
      </c>
      <c r="B312" s="12" t="s">
        <v>259</v>
      </c>
      <c r="C312" s="12" t="s">
        <v>278</v>
      </c>
      <c r="D312" s="12"/>
      <c r="E312" s="15">
        <v>1300</v>
      </c>
      <c r="F312" s="15">
        <v>1300</v>
      </c>
      <c r="G312" s="15">
        <v>1300</v>
      </c>
      <c r="H312" s="15">
        <v>1300</v>
      </c>
      <c r="I312" s="15">
        <v>1300</v>
      </c>
      <c r="J312" s="15">
        <v>1300</v>
      </c>
    </row>
    <row r="313" spans="1:10" ht="27.6" hidden="1">
      <c r="A313" s="6" t="s">
        <v>22</v>
      </c>
      <c r="B313" s="12" t="s">
        <v>259</v>
      </c>
      <c r="C313" s="12" t="s">
        <v>278</v>
      </c>
      <c r="D313" s="12" t="s">
        <v>23</v>
      </c>
      <c r="E313" s="15">
        <v>617</v>
      </c>
      <c r="F313" s="15">
        <v>617</v>
      </c>
      <c r="G313" s="15">
        <v>617</v>
      </c>
      <c r="H313" s="15">
        <v>617</v>
      </c>
      <c r="I313" s="15">
        <v>617</v>
      </c>
      <c r="J313" s="15">
        <v>617</v>
      </c>
    </row>
    <row r="314" spans="1:10" ht="41.4" hidden="1">
      <c r="A314" s="6" t="s">
        <v>83</v>
      </c>
      <c r="B314" s="12" t="s">
        <v>259</v>
      </c>
      <c r="C314" s="12" t="s">
        <v>278</v>
      </c>
      <c r="D314" s="12" t="s">
        <v>84</v>
      </c>
      <c r="E314" s="15">
        <v>683</v>
      </c>
      <c r="F314" s="15">
        <v>683</v>
      </c>
      <c r="G314" s="15">
        <v>683</v>
      </c>
      <c r="H314" s="15">
        <v>683</v>
      </c>
      <c r="I314" s="15">
        <v>683</v>
      </c>
      <c r="J314" s="15">
        <v>683</v>
      </c>
    </row>
    <row r="315" spans="1:10" ht="27.6" hidden="1">
      <c r="A315" s="29" t="s">
        <v>279</v>
      </c>
      <c r="B315" s="13" t="s">
        <v>280</v>
      </c>
      <c r="C315" s="13"/>
      <c r="D315" s="13"/>
      <c r="E315" s="14">
        <v>19985.8</v>
      </c>
      <c r="F315" s="14">
        <v>19985.8</v>
      </c>
      <c r="G315" s="14">
        <v>19985.8</v>
      </c>
      <c r="H315" s="14">
        <v>19985.8</v>
      </c>
      <c r="I315" s="14">
        <v>19985.8</v>
      </c>
      <c r="J315" s="14">
        <v>19985.8</v>
      </c>
    </row>
    <row r="316" spans="1:10" hidden="1">
      <c r="A316" s="6" t="s">
        <v>260</v>
      </c>
      <c r="B316" s="12" t="s">
        <v>280</v>
      </c>
      <c r="C316" s="12" t="s">
        <v>261</v>
      </c>
      <c r="D316" s="12"/>
      <c r="E316" s="15">
        <v>19965.8</v>
      </c>
      <c r="F316" s="15">
        <v>19965.8</v>
      </c>
      <c r="G316" s="15">
        <v>19965.8</v>
      </c>
      <c r="H316" s="15">
        <v>19965.8</v>
      </c>
      <c r="I316" s="15">
        <v>19965.8</v>
      </c>
      <c r="J316" s="15">
        <v>19965.8</v>
      </c>
    </row>
    <row r="317" spans="1:10" ht="27.6" hidden="1">
      <c r="A317" s="6" t="s">
        <v>281</v>
      </c>
      <c r="B317" s="12" t="s">
        <v>280</v>
      </c>
      <c r="C317" s="12" t="s">
        <v>282</v>
      </c>
      <c r="D317" s="12"/>
      <c r="E317" s="15">
        <v>50</v>
      </c>
      <c r="F317" s="15">
        <v>0</v>
      </c>
      <c r="G317" s="15">
        <v>0</v>
      </c>
      <c r="H317" s="15">
        <v>50</v>
      </c>
      <c r="I317" s="15">
        <v>0</v>
      </c>
      <c r="J317" s="15">
        <v>0</v>
      </c>
    </row>
    <row r="318" spans="1:10" ht="27.6" hidden="1">
      <c r="A318" s="6" t="s">
        <v>409</v>
      </c>
      <c r="B318" s="12">
        <v>804</v>
      </c>
      <c r="C318" s="24" t="s">
        <v>282</v>
      </c>
      <c r="D318" s="12"/>
      <c r="E318" s="15">
        <v>0</v>
      </c>
      <c r="F318" s="15">
        <v>50</v>
      </c>
      <c r="G318" s="15">
        <v>50</v>
      </c>
      <c r="H318" s="15">
        <v>0</v>
      </c>
      <c r="I318" s="15">
        <v>50</v>
      </c>
      <c r="J318" s="15">
        <v>50</v>
      </c>
    </row>
    <row r="319" spans="1:10" ht="27.6" hidden="1">
      <c r="A319" s="6" t="s">
        <v>283</v>
      </c>
      <c r="B319" s="12" t="s">
        <v>280</v>
      </c>
      <c r="C319" s="12" t="s">
        <v>284</v>
      </c>
      <c r="D319" s="12"/>
      <c r="E319" s="15">
        <v>50</v>
      </c>
      <c r="F319" s="15">
        <v>50</v>
      </c>
      <c r="G319" s="15">
        <v>50</v>
      </c>
      <c r="H319" s="15">
        <v>50</v>
      </c>
      <c r="I319" s="15">
        <v>50</v>
      </c>
      <c r="J319" s="15">
        <v>50</v>
      </c>
    </row>
    <row r="320" spans="1:10" ht="27.6" hidden="1">
      <c r="A320" s="6" t="s">
        <v>22</v>
      </c>
      <c r="B320" s="12" t="s">
        <v>280</v>
      </c>
      <c r="C320" s="12" t="s">
        <v>284</v>
      </c>
      <c r="D320" s="12" t="s">
        <v>23</v>
      </c>
      <c r="E320" s="15">
        <v>50</v>
      </c>
      <c r="F320" s="15">
        <v>50</v>
      </c>
      <c r="G320" s="15">
        <v>50</v>
      </c>
      <c r="H320" s="15">
        <v>50</v>
      </c>
      <c r="I320" s="15">
        <v>50</v>
      </c>
      <c r="J320" s="15">
        <v>50</v>
      </c>
    </row>
    <row r="321" spans="1:10" ht="27.6" hidden="1">
      <c r="A321" s="6" t="s">
        <v>199</v>
      </c>
      <c r="B321" s="12" t="s">
        <v>280</v>
      </c>
      <c r="C321" s="12" t="s">
        <v>285</v>
      </c>
      <c r="D321" s="12"/>
      <c r="E321" s="15">
        <v>19915.8</v>
      </c>
      <c r="F321" s="15">
        <v>19915.8</v>
      </c>
      <c r="G321" s="15">
        <v>19915.8</v>
      </c>
      <c r="H321" s="15">
        <v>19915.8</v>
      </c>
      <c r="I321" s="15">
        <v>19915.8</v>
      </c>
      <c r="J321" s="15">
        <v>19915.8</v>
      </c>
    </row>
    <row r="322" spans="1:10" ht="55.2" hidden="1">
      <c r="A322" s="6" t="s">
        <v>286</v>
      </c>
      <c r="B322" s="12" t="s">
        <v>280</v>
      </c>
      <c r="C322" s="12" t="s">
        <v>287</v>
      </c>
      <c r="D322" s="12"/>
      <c r="E322" s="15">
        <v>5653.8</v>
      </c>
      <c r="F322" s="15">
        <v>5653.8</v>
      </c>
      <c r="G322" s="15">
        <v>5653.8</v>
      </c>
      <c r="H322" s="15">
        <v>5653.8</v>
      </c>
      <c r="I322" s="15">
        <v>5653.8</v>
      </c>
      <c r="J322" s="15">
        <v>5653.8</v>
      </c>
    </row>
    <row r="323" spans="1:10" ht="69" hidden="1">
      <c r="A323" s="6" t="s">
        <v>13</v>
      </c>
      <c r="B323" s="12" t="s">
        <v>280</v>
      </c>
      <c r="C323" s="12" t="s">
        <v>287</v>
      </c>
      <c r="D323" s="12" t="s">
        <v>14</v>
      </c>
      <c r="E323" s="15">
        <v>5498.8</v>
      </c>
      <c r="F323" s="15">
        <v>5498.8</v>
      </c>
      <c r="G323" s="15">
        <v>5498.8</v>
      </c>
      <c r="H323" s="15">
        <v>5498.8</v>
      </c>
      <c r="I323" s="15">
        <v>5498.8</v>
      </c>
      <c r="J323" s="15">
        <v>5498.8</v>
      </c>
    </row>
    <row r="324" spans="1:10" ht="27.6" hidden="1">
      <c r="A324" s="6" t="s">
        <v>22</v>
      </c>
      <c r="B324" s="12" t="s">
        <v>280</v>
      </c>
      <c r="C324" s="12" t="s">
        <v>287</v>
      </c>
      <c r="D324" s="12" t="s">
        <v>23</v>
      </c>
      <c r="E324" s="15">
        <v>155</v>
      </c>
      <c r="F324" s="15">
        <v>155</v>
      </c>
      <c r="G324" s="15">
        <v>155</v>
      </c>
      <c r="H324" s="15">
        <v>155</v>
      </c>
      <c r="I324" s="15">
        <v>155</v>
      </c>
      <c r="J324" s="15">
        <v>155</v>
      </c>
    </row>
    <row r="325" spans="1:10" ht="69" hidden="1">
      <c r="A325" s="6" t="s">
        <v>288</v>
      </c>
      <c r="B325" s="12" t="s">
        <v>280</v>
      </c>
      <c r="C325" s="12" t="s">
        <v>289</v>
      </c>
      <c r="D325" s="12"/>
      <c r="E325" s="15">
        <v>14262</v>
      </c>
      <c r="F325" s="15">
        <v>14262</v>
      </c>
      <c r="G325" s="15">
        <v>14262</v>
      </c>
      <c r="H325" s="15">
        <v>14262</v>
      </c>
      <c r="I325" s="15">
        <v>14262</v>
      </c>
      <c r="J325" s="15">
        <v>14262</v>
      </c>
    </row>
    <row r="326" spans="1:10" ht="69" hidden="1">
      <c r="A326" s="6" t="s">
        <v>13</v>
      </c>
      <c r="B326" s="12" t="s">
        <v>280</v>
      </c>
      <c r="C326" s="12" t="s">
        <v>289</v>
      </c>
      <c r="D326" s="12" t="s">
        <v>14</v>
      </c>
      <c r="E326" s="15">
        <v>13979</v>
      </c>
      <c r="F326" s="15">
        <v>13979</v>
      </c>
      <c r="G326" s="15">
        <v>13979</v>
      </c>
      <c r="H326" s="15">
        <v>13979</v>
      </c>
      <c r="I326" s="15">
        <v>13979</v>
      </c>
      <c r="J326" s="15">
        <v>13979</v>
      </c>
    </row>
    <row r="327" spans="1:10" ht="27.6" hidden="1">
      <c r="A327" s="6" t="s">
        <v>22</v>
      </c>
      <c r="B327" s="12" t="s">
        <v>280</v>
      </c>
      <c r="C327" s="12" t="s">
        <v>289</v>
      </c>
      <c r="D327" s="12" t="s">
        <v>23</v>
      </c>
      <c r="E327" s="15">
        <v>283</v>
      </c>
      <c r="F327" s="15">
        <v>283</v>
      </c>
      <c r="G327" s="15">
        <v>283</v>
      </c>
      <c r="H327" s="15">
        <v>283</v>
      </c>
      <c r="I327" s="15">
        <v>283</v>
      </c>
      <c r="J327" s="15">
        <v>283</v>
      </c>
    </row>
    <row r="328" spans="1:10" ht="27.6" hidden="1">
      <c r="A328" s="6" t="s">
        <v>17</v>
      </c>
      <c r="B328" s="12" t="s">
        <v>280</v>
      </c>
      <c r="C328" s="12" t="s">
        <v>18</v>
      </c>
      <c r="D328" s="12"/>
      <c r="E328" s="15">
        <v>20</v>
      </c>
      <c r="F328" s="15">
        <v>20</v>
      </c>
      <c r="G328" s="15">
        <v>20</v>
      </c>
      <c r="H328" s="15">
        <v>20</v>
      </c>
      <c r="I328" s="15">
        <v>20</v>
      </c>
      <c r="J328" s="15">
        <v>20</v>
      </c>
    </row>
    <row r="329" spans="1:10" ht="27.6" hidden="1">
      <c r="A329" s="6" t="s">
        <v>19</v>
      </c>
      <c r="B329" s="12" t="s">
        <v>280</v>
      </c>
      <c r="C329" s="12" t="s">
        <v>20</v>
      </c>
      <c r="D329" s="12"/>
      <c r="E329" s="15">
        <v>20</v>
      </c>
      <c r="F329" s="15">
        <v>20</v>
      </c>
      <c r="G329" s="15">
        <v>20</v>
      </c>
      <c r="H329" s="15">
        <v>20</v>
      </c>
      <c r="I329" s="15">
        <v>20</v>
      </c>
      <c r="J329" s="15">
        <v>20</v>
      </c>
    </row>
    <row r="330" spans="1:10" ht="41.4" hidden="1">
      <c r="A330" s="6" t="s">
        <v>354</v>
      </c>
      <c r="B330" s="12" t="s">
        <v>280</v>
      </c>
      <c r="C330" s="12" t="s">
        <v>48</v>
      </c>
      <c r="D330" s="12"/>
      <c r="E330" s="15">
        <v>17</v>
      </c>
      <c r="F330" s="15">
        <v>17</v>
      </c>
      <c r="G330" s="15">
        <v>17</v>
      </c>
      <c r="H330" s="15">
        <v>17</v>
      </c>
      <c r="I330" s="15">
        <v>17</v>
      </c>
      <c r="J330" s="15">
        <v>17</v>
      </c>
    </row>
    <row r="331" spans="1:10" ht="27.6" hidden="1">
      <c r="A331" s="6" t="s">
        <v>22</v>
      </c>
      <c r="B331" s="12" t="s">
        <v>280</v>
      </c>
      <c r="C331" s="12" t="s">
        <v>48</v>
      </c>
      <c r="D331" s="12" t="s">
        <v>23</v>
      </c>
      <c r="E331" s="15">
        <v>17</v>
      </c>
      <c r="F331" s="15">
        <v>17</v>
      </c>
      <c r="G331" s="15">
        <v>17</v>
      </c>
      <c r="H331" s="15">
        <v>17</v>
      </c>
      <c r="I331" s="15">
        <v>17</v>
      </c>
      <c r="J331" s="15">
        <v>17</v>
      </c>
    </row>
    <row r="332" spans="1:10" ht="69" hidden="1">
      <c r="A332" s="6" t="s">
        <v>352</v>
      </c>
      <c r="B332" s="12" t="s">
        <v>280</v>
      </c>
      <c r="C332" s="12" t="s">
        <v>21</v>
      </c>
      <c r="D332" s="12"/>
      <c r="E332" s="15">
        <v>3</v>
      </c>
      <c r="F332" s="15">
        <v>3</v>
      </c>
      <c r="G332" s="15">
        <v>3</v>
      </c>
      <c r="H332" s="15">
        <v>3</v>
      </c>
      <c r="I332" s="15">
        <v>3</v>
      </c>
      <c r="J332" s="15">
        <v>3</v>
      </c>
    </row>
    <row r="333" spans="1:10" ht="27.6" hidden="1">
      <c r="A333" s="6" t="s">
        <v>22</v>
      </c>
      <c r="B333" s="12" t="s">
        <v>280</v>
      </c>
      <c r="C333" s="12" t="s">
        <v>21</v>
      </c>
      <c r="D333" s="12" t="s">
        <v>23</v>
      </c>
      <c r="E333" s="15">
        <v>3</v>
      </c>
      <c r="F333" s="15">
        <v>3</v>
      </c>
      <c r="G333" s="15">
        <v>3</v>
      </c>
      <c r="H333" s="15">
        <v>3</v>
      </c>
      <c r="I333" s="15">
        <v>3</v>
      </c>
      <c r="J333" s="15">
        <v>3</v>
      </c>
    </row>
    <row r="334" spans="1:10">
      <c r="A334" s="29" t="s">
        <v>290</v>
      </c>
      <c r="B334" s="13" t="s">
        <v>291</v>
      </c>
      <c r="C334" s="13"/>
      <c r="D334" s="13"/>
      <c r="E334" s="14">
        <v>78679.899999999994</v>
      </c>
      <c r="F334" s="19">
        <f>F335+F340+F353+F382</f>
        <v>73836.000000000015</v>
      </c>
      <c r="G334" s="19">
        <f>G335+G340+G353+G382</f>
        <v>73836</v>
      </c>
      <c r="H334" s="14">
        <v>78698.7</v>
      </c>
      <c r="I334" s="19">
        <f>I335+I340+I353+I382</f>
        <v>73854.8</v>
      </c>
      <c r="J334" s="19">
        <f>J335+J340+J353+J382</f>
        <v>73854.8</v>
      </c>
    </row>
    <row r="335" spans="1:10" hidden="1">
      <c r="A335" s="29" t="s">
        <v>292</v>
      </c>
      <c r="B335" s="13" t="s">
        <v>293</v>
      </c>
      <c r="C335" s="13"/>
      <c r="D335" s="13"/>
      <c r="E335" s="14">
        <v>2067</v>
      </c>
      <c r="F335" s="14">
        <f t="shared" ref="F335:G337" si="78">F336</f>
        <v>2067</v>
      </c>
      <c r="G335" s="14">
        <f t="shared" si="78"/>
        <v>2067</v>
      </c>
      <c r="H335" s="14">
        <v>2067</v>
      </c>
      <c r="I335" s="14">
        <v>2067</v>
      </c>
      <c r="J335" s="14">
        <v>2067</v>
      </c>
    </row>
    <row r="336" spans="1:10" hidden="1">
      <c r="A336" s="6" t="s">
        <v>109</v>
      </c>
      <c r="B336" s="12" t="s">
        <v>293</v>
      </c>
      <c r="C336" s="12" t="s">
        <v>110</v>
      </c>
      <c r="D336" s="12"/>
      <c r="E336" s="15">
        <v>2067</v>
      </c>
      <c r="F336" s="15">
        <f t="shared" si="78"/>
        <v>2067</v>
      </c>
      <c r="G336" s="15">
        <f t="shared" si="78"/>
        <v>2067</v>
      </c>
      <c r="H336" s="15">
        <v>2067</v>
      </c>
      <c r="I336" s="15">
        <v>2067</v>
      </c>
      <c r="J336" s="15">
        <v>2067</v>
      </c>
    </row>
    <row r="337" spans="1:10" ht="41.4" hidden="1">
      <c r="A337" s="6" t="s">
        <v>111</v>
      </c>
      <c r="B337" s="12" t="s">
        <v>293</v>
      </c>
      <c r="C337" s="12" t="s">
        <v>112</v>
      </c>
      <c r="D337" s="12"/>
      <c r="E337" s="15">
        <v>2067</v>
      </c>
      <c r="F337" s="15">
        <f t="shared" si="78"/>
        <v>2067</v>
      </c>
      <c r="G337" s="15">
        <f t="shared" si="78"/>
        <v>2067</v>
      </c>
      <c r="H337" s="15">
        <v>2067</v>
      </c>
      <c r="I337" s="15">
        <v>2067</v>
      </c>
      <c r="J337" s="15">
        <v>2067</v>
      </c>
    </row>
    <row r="338" spans="1:10" hidden="1">
      <c r="A338" s="6" t="s">
        <v>294</v>
      </c>
      <c r="B338" s="12" t="s">
        <v>293</v>
      </c>
      <c r="C338" s="12" t="s">
        <v>295</v>
      </c>
      <c r="D338" s="12"/>
      <c r="E338" s="15">
        <v>2067</v>
      </c>
      <c r="F338" s="15">
        <v>2067</v>
      </c>
      <c r="G338" s="15">
        <v>2067</v>
      </c>
      <c r="H338" s="15">
        <v>2067</v>
      </c>
      <c r="I338" s="15">
        <v>2067</v>
      </c>
      <c r="J338" s="15">
        <v>2067</v>
      </c>
    </row>
    <row r="339" spans="1:10" ht="27.6" hidden="1">
      <c r="A339" s="6" t="s">
        <v>220</v>
      </c>
      <c r="B339" s="12" t="s">
        <v>293</v>
      </c>
      <c r="C339" s="12" t="s">
        <v>295</v>
      </c>
      <c r="D339" s="12" t="s">
        <v>221</v>
      </c>
      <c r="E339" s="15">
        <v>2067</v>
      </c>
      <c r="F339" s="15">
        <v>2067</v>
      </c>
      <c r="G339" s="15">
        <v>2067</v>
      </c>
      <c r="H339" s="15">
        <v>2067</v>
      </c>
      <c r="I339" s="15">
        <v>2067</v>
      </c>
      <c r="J339" s="15">
        <v>2067</v>
      </c>
    </row>
    <row r="340" spans="1:10" ht="27.6">
      <c r="A340" s="29" t="s">
        <v>296</v>
      </c>
      <c r="B340" s="13" t="s">
        <v>297</v>
      </c>
      <c r="C340" s="13"/>
      <c r="D340" s="13"/>
      <c r="E340" s="14">
        <v>899</v>
      </c>
      <c r="F340" s="14">
        <f>F341</f>
        <v>1254</v>
      </c>
      <c r="G340" s="14">
        <f>G341</f>
        <v>1254</v>
      </c>
      <c r="H340" s="14">
        <v>899</v>
      </c>
      <c r="I340" s="14">
        <f>I341</f>
        <v>1254</v>
      </c>
      <c r="J340" s="14">
        <f>J341</f>
        <v>1254</v>
      </c>
    </row>
    <row r="341" spans="1:10" ht="41.4">
      <c r="A341" s="6" t="s">
        <v>109</v>
      </c>
      <c r="B341" s="12" t="s">
        <v>297</v>
      </c>
      <c r="C341" s="12" t="s">
        <v>110</v>
      </c>
      <c r="D341" s="12"/>
      <c r="E341" s="15">
        <v>899</v>
      </c>
      <c r="F341" s="15">
        <f>F342+F345+F348</f>
        <v>1254</v>
      </c>
      <c r="G341" s="15">
        <f>G342+G345+G348</f>
        <v>1254</v>
      </c>
      <c r="H341" s="15">
        <v>899</v>
      </c>
      <c r="I341" s="15">
        <f>I342+I345+I348</f>
        <v>1254</v>
      </c>
      <c r="J341" s="15">
        <f>J342+J345+J348</f>
        <v>1254</v>
      </c>
    </row>
    <row r="342" spans="1:10" ht="37.200000000000003" hidden="1" customHeight="1">
      <c r="A342" s="6" t="s">
        <v>298</v>
      </c>
      <c r="B342" s="12" t="s">
        <v>297</v>
      </c>
      <c r="C342" s="12" t="s">
        <v>299</v>
      </c>
      <c r="D342" s="12"/>
      <c r="E342" s="15">
        <v>20</v>
      </c>
      <c r="F342" s="15">
        <f>F343</f>
        <v>20</v>
      </c>
      <c r="G342" s="15">
        <f>G343</f>
        <v>20</v>
      </c>
      <c r="H342" s="15">
        <f t="shared" ref="H342:J343" si="79">H343</f>
        <v>20</v>
      </c>
      <c r="I342" s="15">
        <f t="shared" si="79"/>
        <v>20</v>
      </c>
      <c r="J342" s="15">
        <f t="shared" si="79"/>
        <v>20</v>
      </c>
    </row>
    <row r="343" spans="1:10" ht="41.4" hidden="1">
      <c r="A343" s="6" t="s">
        <v>369</v>
      </c>
      <c r="B343" s="12" t="s">
        <v>297</v>
      </c>
      <c r="C343" s="12" t="s">
        <v>300</v>
      </c>
      <c r="D343" s="12"/>
      <c r="E343" s="15">
        <v>20</v>
      </c>
      <c r="F343" s="15">
        <f>F344</f>
        <v>20</v>
      </c>
      <c r="G343" s="15">
        <f>G344</f>
        <v>20</v>
      </c>
      <c r="H343" s="15">
        <f t="shared" si="79"/>
        <v>20</v>
      </c>
      <c r="I343" s="15">
        <f t="shared" si="79"/>
        <v>20</v>
      </c>
      <c r="J343" s="15">
        <f t="shared" si="79"/>
        <v>20</v>
      </c>
    </row>
    <row r="344" spans="1:10" ht="27.6" hidden="1">
      <c r="A344" s="6" t="s">
        <v>22</v>
      </c>
      <c r="B344" s="12" t="s">
        <v>297</v>
      </c>
      <c r="C344" s="12" t="s">
        <v>300</v>
      </c>
      <c r="D344" s="12" t="s">
        <v>23</v>
      </c>
      <c r="E344" s="15">
        <v>20</v>
      </c>
      <c r="F344" s="15">
        <v>20</v>
      </c>
      <c r="G344" s="15">
        <v>20</v>
      </c>
      <c r="H344" s="15">
        <v>20</v>
      </c>
      <c r="I344" s="15">
        <v>20</v>
      </c>
      <c r="J344" s="15">
        <v>20</v>
      </c>
    </row>
    <row r="345" spans="1:10" ht="41.4" hidden="1">
      <c r="A345" s="6" t="s">
        <v>111</v>
      </c>
      <c r="B345" s="12" t="s">
        <v>297</v>
      </c>
      <c r="C345" s="12" t="s">
        <v>112</v>
      </c>
      <c r="D345" s="12"/>
      <c r="E345" s="15">
        <v>879</v>
      </c>
      <c r="F345" s="15">
        <f>F346</f>
        <v>879</v>
      </c>
      <c r="G345" s="15">
        <f>G346</f>
        <v>879</v>
      </c>
      <c r="H345" s="15">
        <f t="shared" ref="H345:J346" si="80">H346</f>
        <v>879</v>
      </c>
      <c r="I345" s="15">
        <f t="shared" si="80"/>
        <v>879</v>
      </c>
      <c r="J345" s="15">
        <f t="shared" si="80"/>
        <v>879</v>
      </c>
    </row>
    <row r="346" spans="1:10" hidden="1">
      <c r="A346" s="6" t="s">
        <v>301</v>
      </c>
      <c r="B346" s="12" t="s">
        <v>297</v>
      </c>
      <c r="C346" s="12" t="s">
        <v>302</v>
      </c>
      <c r="D346" s="12"/>
      <c r="E346" s="15">
        <v>879</v>
      </c>
      <c r="F346" s="15">
        <f>F347</f>
        <v>879</v>
      </c>
      <c r="G346" s="15">
        <f>G347</f>
        <v>879</v>
      </c>
      <c r="H346" s="15">
        <f t="shared" si="80"/>
        <v>879</v>
      </c>
      <c r="I346" s="15">
        <f t="shared" si="80"/>
        <v>879</v>
      </c>
      <c r="J346" s="15">
        <f t="shared" si="80"/>
        <v>879</v>
      </c>
    </row>
    <row r="347" spans="1:10" ht="27.6" hidden="1">
      <c r="A347" s="6" t="s">
        <v>220</v>
      </c>
      <c r="B347" s="12" t="s">
        <v>297</v>
      </c>
      <c r="C347" s="12" t="s">
        <v>302</v>
      </c>
      <c r="D347" s="12" t="s">
        <v>221</v>
      </c>
      <c r="E347" s="15">
        <v>879</v>
      </c>
      <c r="F347" s="15">
        <v>879</v>
      </c>
      <c r="G347" s="15">
        <v>879</v>
      </c>
      <c r="H347" s="15">
        <v>879</v>
      </c>
      <c r="I347" s="15">
        <v>879</v>
      </c>
      <c r="J347" s="15">
        <v>879</v>
      </c>
    </row>
    <row r="348" spans="1:10" ht="87.6" customHeight="1">
      <c r="A348" s="30" t="s">
        <v>311</v>
      </c>
      <c r="B348" s="12">
        <v>1003</v>
      </c>
      <c r="C348" s="24" t="s">
        <v>312</v>
      </c>
      <c r="D348" s="12"/>
      <c r="E348" s="15">
        <v>0</v>
      </c>
      <c r="F348" s="15">
        <f t="shared" ref="F348:G349" si="81">F349</f>
        <v>355</v>
      </c>
      <c r="G348" s="15">
        <f>G349+G351</f>
        <v>355</v>
      </c>
      <c r="H348" s="15">
        <v>0</v>
      </c>
      <c r="I348" s="15">
        <f t="shared" ref="I348:J349" si="82">I349</f>
        <v>355</v>
      </c>
      <c r="J348" s="15">
        <f>J349+J351</f>
        <v>355</v>
      </c>
    </row>
    <row r="349" spans="1:10" ht="69">
      <c r="A349" s="30" t="s">
        <v>313</v>
      </c>
      <c r="B349" s="12">
        <v>1003</v>
      </c>
      <c r="C349" s="24" t="s">
        <v>314</v>
      </c>
      <c r="D349" s="12"/>
      <c r="E349" s="15">
        <v>0</v>
      </c>
      <c r="F349" s="15">
        <f t="shared" si="81"/>
        <v>355</v>
      </c>
      <c r="G349" s="15">
        <f t="shared" si="81"/>
        <v>0</v>
      </c>
      <c r="H349" s="15">
        <v>0</v>
      </c>
      <c r="I349" s="15">
        <f t="shared" si="82"/>
        <v>355</v>
      </c>
      <c r="J349" s="15">
        <f t="shared" si="82"/>
        <v>0</v>
      </c>
    </row>
    <row r="350" spans="1:10" ht="41.4">
      <c r="A350" s="30" t="s">
        <v>220</v>
      </c>
      <c r="B350" s="12">
        <v>1003</v>
      </c>
      <c r="C350" s="24" t="s">
        <v>314</v>
      </c>
      <c r="D350" s="12">
        <v>300</v>
      </c>
      <c r="E350" s="15">
        <v>0</v>
      </c>
      <c r="F350" s="15">
        <v>355</v>
      </c>
      <c r="G350" s="15">
        <v>0</v>
      </c>
      <c r="H350" s="15">
        <v>0</v>
      </c>
      <c r="I350" s="15">
        <v>355</v>
      </c>
      <c r="J350" s="15">
        <v>0</v>
      </c>
    </row>
    <row r="351" spans="1:10" ht="55.2">
      <c r="A351" s="6" t="s">
        <v>440</v>
      </c>
      <c r="B351" s="24" t="s">
        <v>297</v>
      </c>
      <c r="C351" s="24" t="s">
        <v>441</v>
      </c>
      <c r="D351" s="24"/>
      <c r="E351" s="15"/>
      <c r="F351" s="15">
        <f>F352</f>
        <v>0</v>
      </c>
      <c r="G351" s="15">
        <f t="shared" ref="G351:J351" si="83">G352</f>
        <v>355</v>
      </c>
      <c r="H351" s="15">
        <f t="shared" si="83"/>
        <v>0</v>
      </c>
      <c r="I351" s="15">
        <f t="shared" si="83"/>
        <v>0</v>
      </c>
      <c r="J351" s="15">
        <f t="shared" si="83"/>
        <v>355</v>
      </c>
    </row>
    <row r="352" spans="1:10" ht="41.4">
      <c r="A352" s="6" t="s">
        <v>220</v>
      </c>
      <c r="B352" s="24" t="s">
        <v>297</v>
      </c>
      <c r="C352" s="24" t="s">
        <v>441</v>
      </c>
      <c r="D352" s="24" t="s">
        <v>221</v>
      </c>
      <c r="E352" s="15"/>
      <c r="F352" s="15">
        <v>0</v>
      </c>
      <c r="G352" s="15">
        <v>355</v>
      </c>
      <c r="H352" s="15"/>
      <c r="I352" s="15">
        <v>0</v>
      </c>
      <c r="J352" s="15">
        <v>355</v>
      </c>
    </row>
    <row r="353" spans="1:10" ht="27.6">
      <c r="A353" s="29" t="s">
        <v>303</v>
      </c>
      <c r="B353" s="13" t="s">
        <v>304</v>
      </c>
      <c r="C353" s="13"/>
      <c r="D353" s="13"/>
      <c r="E353" s="14">
        <v>74949.899999999994</v>
      </c>
      <c r="F353" s="14">
        <f>F354+F358+F378+F367</f>
        <v>69951.000000000015</v>
      </c>
      <c r="G353" s="14">
        <f>G354+G358+G378</f>
        <v>69951</v>
      </c>
      <c r="H353" s="14">
        <f t="shared" ref="H353" si="84">H354+H358+H378</f>
        <v>74968.7</v>
      </c>
      <c r="I353" s="14">
        <f>I354+I358+I378+F367</f>
        <v>69969.8</v>
      </c>
      <c r="J353" s="14">
        <f>J354+J358+J378</f>
        <v>69969.8</v>
      </c>
    </row>
    <row r="354" spans="1:10" hidden="1">
      <c r="A354" s="6" t="s">
        <v>207</v>
      </c>
      <c r="B354" s="12" t="s">
        <v>304</v>
      </c>
      <c r="C354" s="12" t="s">
        <v>208</v>
      </c>
      <c r="D354" s="12"/>
      <c r="E354" s="15">
        <v>16753.400000000001</v>
      </c>
      <c r="F354" s="15">
        <f t="shared" ref="F354:G356" si="85">F355</f>
        <v>16753.400000000001</v>
      </c>
      <c r="G354" s="15">
        <f t="shared" si="85"/>
        <v>16753.400000000001</v>
      </c>
      <c r="H354" s="15">
        <f t="shared" ref="H354:J356" si="86">H355</f>
        <v>16753.400000000001</v>
      </c>
      <c r="I354" s="15">
        <f t="shared" si="86"/>
        <v>16753.400000000001</v>
      </c>
      <c r="J354" s="15">
        <f t="shared" si="86"/>
        <v>16753.400000000001</v>
      </c>
    </row>
    <row r="355" spans="1:10" hidden="1">
      <c r="A355" s="6" t="s">
        <v>209</v>
      </c>
      <c r="B355" s="12" t="s">
        <v>304</v>
      </c>
      <c r="C355" s="12" t="s">
        <v>210</v>
      </c>
      <c r="D355" s="12"/>
      <c r="E355" s="15">
        <v>16753.400000000001</v>
      </c>
      <c r="F355" s="15">
        <f t="shared" si="85"/>
        <v>16753.400000000001</v>
      </c>
      <c r="G355" s="15">
        <f t="shared" si="85"/>
        <v>16753.400000000001</v>
      </c>
      <c r="H355" s="15">
        <f t="shared" si="86"/>
        <v>16753.400000000001</v>
      </c>
      <c r="I355" s="15">
        <f t="shared" si="86"/>
        <v>16753.400000000001</v>
      </c>
      <c r="J355" s="15">
        <f t="shared" si="86"/>
        <v>16753.400000000001</v>
      </c>
    </row>
    <row r="356" spans="1:10" ht="55.2" hidden="1">
      <c r="A356" s="6" t="s">
        <v>366</v>
      </c>
      <c r="B356" s="12" t="s">
        <v>304</v>
      </c>
      <c r="C356" s="12" t="s">
        <v>211</v>
      </c>
      <c r="D356" s="12"/>
      <c r="E356" s="15">
        <v>16753.400000000001</v>
      </c>
      <c r="F356" s="15">
        <f t="shared" si="85"/>
        <v>16753.400000000001</v>
      </c>
      <c r="G356" s="15">
        <f t="shared" si="85"/>
        <v>16753.400000000001</v>
      </c>
      <c r="H356" s="15">
        <f t="shared" si="86"/>
        <v>16753.400000000001</v>
      </c>
      <c r="I356" s="15">
        <f t="shared" si="86"/>
        <v>16753.400000000001</v>
      </c>
      <c r="J356" s="15">
        <f t="shared" si="86"/>
        <v>16753.400000000001</v>
      </c>
    </row>
    <row r="357" spans="1:10" ht="41.4" hidden="1">
      <c r="A357" s="6" t="s">
        <v>83</v>
      </c>
      <c r="B357" s="12" t="s">
        <v>304</v>
      </c>
      <c r="C357" s="12" t="s">
        <v>211</v>
      </c>
      <c r="D357" s="12" t="s">
        <v>84</v>
      </c>
      <c r="E357" s="15">
        <v>16753.400000000001</v>
      </c>
      <c r="F357" s="15">
        <v>16753.400000000001</v>
      </c>
      <c r="G357" s="15">
        <v>16753.400000000001</v>
      </c>
      <c r="H357" s="15">
        <v>16753.400000000001</v>
      </c>
      <c r="I357" s="15">
        <v>16753.400000000001</v>
      </c>
      <c r="J357" s="15">
        <v>16753.400000000001</v>
      </c>
    </row>
    <row r="358" spans="1:10" ht="41.4">
      <c r="A358" s="6" t="s">
        <v>109</v>
      </c>
      <c r="B358" s="12" t="s">
        <v>304</v>
      </c>
      <c r="C358" s="12" t="s">
        <v>110</v>
      </c>
      <c r="D358" s="12"/>
      <c r="E358" s="15">
        <v>57920.7</v>
      </c>
      <c r="F358" s="15">
        <f>F359+F372+F375</f>
        <v>52921.8</v>
      </c>
      <c r="G358" s="15">
        <f>G359+G372+G375</f>
        <v>53197.599999999999</v>
      </c>
      <c r="H358" s="15">
        <f t="shared" ref="H358:I358" si="87">H359+H372+H375</f>
        <v>57939.5</v>
      </c>
      <c r="I358" s="15">
        <f t="shared" si="87"/>
        <v>52940.6</v>
      </c>
      <c r="J358" s="15">
        <f t="shared" ref="J358" si="88">J359+J372+J375</f>
        <v>53216.4</v>
      </c>
    </row>
    <row r="359" spans="1:10" ht="41.4">
      <c r="A359" s="6" t="s">
        <v>298</v>
      </c>
      <c r="B359" s="12" t="s">
        <v>304</v>
      </c>
      <c r="C359" s="12" t="s">
        <v>299</v>
      </c>
      <c r="D359" s="12"/>
      <c r="E359" s="15">
        <v>53759.7</v>
      </c>
      <c r="F359" s="15">
        <f>F360+F363+F365</f>
        <v>52921.8</v>
      </c>
      <c r="G359" s="15">
        <f>G360+G363+G365+G367+G369</f>
        <v>53197.599999999999</v>
      </c>
      <c r="H359" s="15">
        <f t="shared" ref="H359:I359" si="89">H360+H363+H365</f>
        <v>53778.5</v>
      </c>
      <c r="I359" s="15">
        <f t="shared" si="89"/>
        <v>52940.6</v>
      </c>
      <c r="J359" s="15">
        <f>J360+J363+J365+J367+J369</f>
        <v>53216.4</v>
      </c>
    </row>
    <row r="360" spans="1:10" ht="28.2" customHeight="1">
      <c r="A360" s="6" t="s">
        <v>305</v>
      </c>
      <c r="B360" s="12" t="s">
        <v>304</v>
      </c>
      <c r="C360" s="12" t="s">
        <v>306</v>
      </c>
      <c r="D360" s="12"/>
      <c r="E360" s="15">
        <v>33287.599999999999</v>
      </c>
      <c r="F360" s="15">
        <f>F361+F362</f>
        <v>32449.7</v>
      </c>
      <c r="G360" s="15">
        <f>G361+G362</f>
        <v>0</v>
      </c>
      <c r="H360" s="15">
        <f t="shared" ref="H360:I360" si="90">H361+H362</f>
        <v>33287.599999999999</v>
      </c>
      <c r="I360" s="15">
        <f t="shared" si="90"/>
        <v>32449.7</v>
      </c>
      <c r="J360" s="15">
        <f t="shared" ref="J360" si="91">J361+J362</f>
        <v>0</v>
      </c>
    </row>
    <row r="361" spans="1:10" ht="41.4">
      <c r="A361" s="6" t="s">
        <v>220</v>
      </c>
      <c r="B361" s="12" t="s">
        <v>304</v>
      </c>
      <c r="C361" s="12" t="s">
        <v>306</v>
      </c>
      <c r="D361" s="12" t="s">
        <v>221</v>
      </c>
      <c r="E361" s="15">
        <v>5516.2</v>
      </c>
      <c r="F361" s="15">
        <v>5592.7</v>
      </c>
      <c r="G361" s="15">
        <v>0</v>
      </c>
      <c r="H361" s="15">
        <v>5516.2</v>
      </c>
      <c r="I361" s="15">
        <v>5592.7</v>
      </c>
      <c r="J361" s="15">
        <v>0</v>
      </c>
    </row>
    <row r="362" spans="1:10" ht="82.8">
      <c r="A362" s="6" t="s">
        <v>83</v>
      </c>
      <c r="B362" s="12" t="s">
        <v>304</v>
      </c>
      <c r="C362" s="12" t="s">
        <v>306</v>
      </c>
      <c r="D362" s="12" t="s">
        <v>84</v>
      </c>
      <c r="E362" s="15">
        <v>27771.4</v>
      </c>
      <c r="F362" s="15">
        <v>26857</v>
      </c>
      <c r="G362" s="15">
        <v>0</v>
      </c>
      <c r="H362" s="15">
        <v>27771.4</v>
      </c>
      <c r="I362" s="15">
        <v>26857</v>
      </c>
      <c r="J362" s="15">
        <v>0</v>
      </c>
    </row>
    <row r="363" spans="1:10" ht="27.6" hidden="1">
      <c r="A363" s="6" t="s">
        <v>307</v>
      </c>
      <c r="B363" s="12" t="s">
        <v>304</v>
      </c>
      <c r="C363" s="12" t="s">
        <v>308</v>
      </c>
      <c r="D363" s="12"/>
      <c r="E363" s="15">
        <v>2788.6</v>
      </c>
      <c r="F363" s="15">
        <f>F364</f>
        <v>2788.6</v>
      </c>
      <c r="G363" s="15">
        <f>G364</f>
        <v>2788.6</v>
      </c>
      <c r="H363" s="15">
        <f t="shared" ref="H363:J363" si="92">H364</f>
        <v>2807.4</v>
      </c>
      <c r="I363" s="15">
        <f t="shared" si="92"/>
        <v>2807.4</v>
      </c>
      <c r="J363" s="15">
        <f t="shared" si="92"/>
        <v>2807.4</v>
      </c>
    </row>
    <row r="364" spans="1:10" ht="27.6" hidden="1">
      <c r="A364" s="6" t="s">
        <v>220</v>
      </c>
      <c r="B364" s="12" t="s">
        <v>304</v>
      </c>
      <c r="C364" s="12" t="s">
        <v>308</v>
      </c>
      <c r="D364" s="12" t="s">
        <v>221</v>
      </c>
      <c r="E364" s="15">
        <v>2788.6</v>
      </c>
      <c r="F364" s="15">
        <v>2788.6</v>
      </c>
      <c r="G364" s="15">
        <v>2788.6</v>
      </c>
      <c r="H364" s="15">
        <v>2807.4</v>
      </c>
      <c r="I364" s="15">
        <v>2807.4</v>
      </c>
      <c r="J364" s="15">
        <v>2807.4</v>
      </c>
    </row>
    <row r="365" spans="1:10" ht="27.6" hidden="1">
      <c r="A365" s="6" t="s">
        <v>309</v>
      </c>
      <c r="B365" s="12" t="s">
        <v>304</v>
      </c>
      <c r="C365" s="12" t="s">
        <v>310</v>
      </c>
      <c r="D365" s="12"/>
      <c r="E365" s="15">
        <v>17683.5</v>
      </c>
      <c r="F365" s="15">
        <f>F366</f>
        <v>17683.5</v>
      </c>
      <c r="G365" s="15">
        <f>G366</f>
        <v>17683.5</v>
      </c>
      <c r="H365" s="15">
        <f t="shared" ref="H365:J365" si="93">H366</f>
        <v>17683.5</v>
      </c>
      <c r="I365" s="15">
        <f t="shared" si="93"/>
        <v>17683.5</v>
      </c>
      <c r="J365" s="15">
        <f t="shared" si="93"/>
        <v>17683.5</v>
      </c>
    </row>
    <row r="366" spans="1:10" ht="27.6" hidden="1">
      <c r="A366" s="6" t="s">
        <v>220</v>
      </c>
      <c r="B366" s="12" t="s">
        <v>304</v>
      </c>
      <c r="C366" s="12" t="s">
        <v>310</v>
      </c>
      <c r="D366" s="12" t="s">
        <v>221</v>
      </c>
      <c r="E366" s="15">
        <v>17683.5</v>
      </c>
      <c r="F366" s="15">
        <v>17683.5</v>
      </c>
      <c r="G366" s="15">
        <v>17683.5</v>
      </c>
      <c r="H366" s="15">
        <v>17683.5</v>
      </c>
      <c r="I366" s="15">
        <v>17683.5</v>
      </c>
      <c r="J366" s="15">
        <v>17683.5</v>
      </c>
    </row>
    <row r="367" spans="1:10" ht="82.8" hidden="1">
      <c r="A367" s="30" t="s">
        <v>410</v>
      </c>
      <c r="B367" s="12">
        <v>1004</v>
      </c>
      <c r="C367" s="24" t="s">
        <v>411</v>
      </c>
      <c r="D367" s="12"/>
      <c r="E367" s="15">
        <v>0</v>
      </c>
      <c r="F367" s="15">
        <f>F368</f>
        <v>275.8</v>
      </c>
      <c r="G367" s="15">
        <f>G368</f>
        <v>275.8</v>
      </c>
      <c r="H367" s="15">
        <v>0</v>
      </c>
      <c r="I367" s="15">
        <f>I368</f>
        <v>275.8</v>
      </c>
      <c r="J367" s="15">
        <f>J368</f>
        <v>275.8</v>
      </c>
    </row>
    <row r="368" spans="1:10" ht="27.6" hidden="1">
      <c r="A368" s="30" t="s">
        <v>220</v>
      </c>
      <c r="B368" s="12">
        <v>1004</v>
      </c>
      <c r="C368" s="24" t="s">
        <v>411</v>
      </c>
      <c r="D368" s="12">
        <v>300</v>
      </c>
      <c r="E368" s="15">
        <v>0</v>
      </c>
      <c r="F368" s="15">
        <v>275.8</v>
      </c>
      <c r="G368" s="15">
        <v>275.8</v>
      </c>
      <c r="H368" s="15">
        <v>0</v>
      </c>
      <c r="I368" s="15">
        <v>275.8</v>
      </c>
      <c r="J368" s="15">
        <v>275.8</v>
      </c>
    </row>
    <row r="369" spans="1:10" ht="55.2">
      <c r="A369" s="6" t="s">
        <v>440</v>
      </c>
      <c r="B369" s="12">
        <v>1004</v>
      </c>
      <c r="C369" s="24" t="s">
        <v>442</v>
      </c>
      <c r="D369" s="12"/>
      <c r="E369" s="15"/>
      <c r="F369" s="15">
        <f>F370+F371</f>
        <v>0</v>
      </c>
      <c r="G369" s="15">
        <f t="shared" ref="G369:J369" si="94">G370+G371</f>
        <v>32449.7</v>
      </c>
      <c r="H369" s="15">
        <f t="shared" si="94"/>
        <v>0</v>
      </c>
      <c r="I369" s="15">
        <f t="shared" si="94"/>
        <v>0</v>
      </c>
      <c r="J369" s="15">
        <f t="shared" si="94"/>
        <v>32449.7</v>
      </c>
    </row>
    <row r="370" spans="1:10" ht="41.4">
      <c r="A370" s="6" t="s">
        <v>220</v>
      </c>
      <c r="B370" s="12">
        <v>1004</v>
      </c>
      <c r="C370" s="24" t="s">
        <v>442</v>
      </c>
      <c r="D370" s="12">
        <v>300</v>
      </c>
      <c r="E370" s="15"/>
      <c r="F370" s="15">
        <v>0</v>
      </c>
      <c r="G370" s="15">
        <v>5592.7</v>
      </c>
      <c r="H370" s="15"/>
      <c r="I370" s="15">
        <v>0</v>
      </c>
      <c r="J370" s="15">
        <v>5592.7</v>
      </c>
    </row>
    <row r="371" spans="1:10" ht="82.8">
      <c r="A371" s="6" t="s">
        <v>83</v>
      </c>
      <c r="B371" s="12">
        <v>1004</v>
      </c>
      <c r="C371" s="24" t="s">
        <v>442</v>
      </c>
      <c r="D371" s="12">
        <v>600</v>
      </c>
      <c r="E371" s="15"/>
      <c r="F371" s="15">
        <v>0</v>
      </c>
      <c r="G371" s="15">
        <v>26857</v>
      </c>
      <c r="H371" s="15"/>
      <c r="I371" s="15">
        <v>0</v>
      </c>
      <c r="J371" s="15">
        <v>26857</v>
      </c>
    </row>
    <row r="372" spans="1:10" ht="41.4" hidden="1">
      <c r="A372" s="6" t="s">
        <v>311</v>
      </c>
      <c r="B372" s="12" t="s">
        <v>304</v>
      </c>
      <c r="C372" s="12" t="s">
        <v>312</v>
      </c>
      <c r="D372" s="12"/>
      <c r="E372" s="15">
        <v>355</v>
      </c>
      <c r="F372" s="15">
        <f>F373</f>
        <v>0</v>
      </c>
      <c r="G372" s="15">
        <f>G373</f>
        <v>0</v>
      </c>
      <c r="H372" s="15">
        <f t="shared" ref="H372:J373" si="95">H373</f>
        <v>355</v>
      </c>
      <c r="I372" s="15">
        <f t="shared" si="95"/>
        <v>0</v>
      </c>
      <c r="J372" s="15">
        <f t="shared" si="95"/>
        <v>0</v>
      </c>
    </row>
    <row r="373" spans="1:10" ht="27.6" hidden="1">
      <c r="A373" s="6" t="s">
        <v>313</v>
      </c>
      <c r="B373" s="12" t="s">
        <v>304</v>
      </c>
      <c r="C373" s="12" t="s">
        <v>314</v>
      </c>
      <c r="D373" s="12"/>
      <c r="E373" s="15">
        <v>355</v>
      </c>
      <c r="F373" s="15">
        <f>F374</f>
        <v>0</v>
      </c>
      <c r="G373" s="15">
        <f>G374</f>
        <v>0</v>
      </c>
      <c r="H373" s="15">
        <f t="shared" si="95"/>
        <v>355</v>
      </c>
      <c r="I373" s="15">
        <f t="shared" si="95"/>
        <v>0</v>
      </c>
      <c r="J373" s="15">
        <f t="shared" si="95"/>
        <v>0</v>
      </c>
    </row>
    <row r="374" spans="1:10" ht="27.6" hidden="1">
      <c r="A374" s="6" t="s">
        <v>220</v>
      </c>
      <c r="B374" s="12" t="s">
        <v>304</v>
      </c>
      <c r="C374" s="12" t="s">
        <v>314</v>
      </c>
      <c r="D374" s="12" t="s">
        <v>221</v>
      </c>
      <c r="E374" s="15">
        <v>355</v>
      </c>
      <c r="F374" s="15">
        <v>0</v>
      </c>
      <c r="G374" s="15">
        <v>0</v>
      </c>
      <c r="H374" s="15">
        <v>355</v>
      </c>
      <c r="I374" s="15">
        <v>0</v>
      </c>
      <c r="J374" s="15">
        <v>0</v>
      </c>
    </row>
    <row r="375" spans="1:10" ht="41.4" hidden="1">
      <c r="A375" s="6" t="s">
        <v>315</v>
      </c>
      <c r="B375" s="12" t="s">
        <v>304</v>
      </c>
      <c r="C375" s="12" t="s">
        <v>316</v>
      </c>
      <c r="D375" s="12"/>
      <c r="E375" s="15">
        <v>3806</v>
      </c>
      <c r="F375" s="15">
        <f>F376</f>
        <v>0</v>
      </c>
      <c r="G375" s="15">
        <f>G376</f>
        <v>0</v>
      </c>
      <c r="H375" s="15">
        <f t="shared" ref="H375:J376" si="96">H376</f>
        <v>3806</v>
      </c>
      <c r="I375" s="15">
        <f t="shared" si="96"/>
        <v>0</v>
      </c>
      <c r="J375" s="15">
        <f t="shared" si="96"/>
        <v>0</v>
      </c>
    </row>
    <row r="376" spans="1:10" ht="27.6" hidden="1">
      <c r="A376" s="6" t="s">
        <v>317</v>
      </c>
      <c r="B376" s="12" t="s">
        <v>304</v>
      </c>
      <c r="C376" s="12" t="s">
        <v>318</v>
      </c>
      <c r="D376" s="12"/>
      <c r="E376" s="15">
        <v>3806</v>
      </c>
      <c r="F376" s="15">
        <f>F377</f>
        <v>0</v>
      </c>
      <c r="G376" s="15">
        <f>G377</f>
        <v>0</v>
      </c>
      <c r="H376" s="15">
        <f t="shared" si="96"/>
        <v>3806</v>
      </c>
      <c r="I376" s="15">
        <f t="shared" si="96"/>
        <v>0</v>
      </c>
      <c r="J376" s="15">
        <f t="shared" si="96"/>
        <v>0</v>
      </c>
    </row>
    <row r="377" spans="1:10" ht="27.6" hidden="1">
      <c r="A377" s="6" t="s">
        <v>220</v>
      </c>
      <c r="B377" s="12" t="s">
        <v>304</v>
      </c>
      <c r="C377" s="12" t="s">
        <v>318</v>
      </c>
      <c r="D377" s="12" t="s">
        <v>221</v>
      </c>
      <c r="E377" s="15">
        <v>3806</v>
      </c>
      <c r="F377" s="15">
        <v>0</v>
      </c>
      <c r="G377" s="15">
        <v>0</v>
      </c>
      <c r="H377" s="15">
        <v>3806</v>
      </c>
      <c r="I377" s="15">
        <v>0</v>
      </c>
      <c r="J377" s="15">
        <v>0</v>
      </c>
    </row>
    <row r="378" spans="1:10" hidden="1">
      <c r="A378" s="6" t="s">
        <v>8</v>
      </c>
      <c r="B378" s="12" t="s">
        <v>304</v>
      </c>
      <c r="C378" s="12" t="s">
        <v>9</v>
      </c>
      <c r="D378" s="12"/>
      <c r="E378" s="15">
        <v>275.8</v>
      </c>
      <c r="F378" s="15">
        <f t="shared" ref="F378:G380" si="97">F379</f>
        <v>0</v>
      </c>
      <c r="G378" s="15">
        <f t="shared" si="97"/>
        <v>0</v>
      </c>
      <c r="H378" s="15">
        <f t="shared" ref="H378:J380" si="98">H379</f>
        <v>275.8</v>
      </c>
      <c r="I378" s="15">
        <f t="shared" si="98"/>
        <v>0</v>
      </c>
      <c r="J378" s="15">
        <f t="shared" si="98"/>
        <v>0</v>
      </c>
    </row>
    <row r="379" spans="1:10" ht="27.6" hidden="1">
      <c r="A379" s="6" t="s">
        <v>10</v>
      </c>
      <c r="B379" s="12" t="s">
        <v>304</v>
      </c>
      <c r="C379" s="12" t="s">
        <v>11</v>
      </c>
      <c r="D379" s="12"/>
      <c r="E379" s="15">
        <v>275.8</v>
      </c>
      <c r="F379" s="15">
        <f t="shared" si="97"/>
        <v>0</v>
      </c>
      <c r="G379" s="15">
        <f t="shared" si="97"/>
        <v>0</v>
      </c>
      <c r="H379" s="15">
        <f t="shared" si="98"/>
        <v>275.8</v>
      </c>
      <c r="I379" s="15">
        <f t="shared" si="98"/>
        <v>0</v>
      </c>
      <c r="J379" s="15">
        <f t="shared" si="98"/>
        <v>0</v>
      </c>
    </row>
    <row r="380" spans="1:10" ht="27.6" hidden="1">
      <c r="A380" s="6" t="s">
        <v>30</v>
      </c>
      <c r="B380" s="12" t="s">
        <v>304</v>
      </c>
      <c r="C380" s="12" t="s">
        <v>31</v>
      </c>
      <c r="D380" s="12"/>
      <c r="E380" s="15">
        <v>275.8</v>
      </c>
      <c r="F380" s="15">
        <f t="shared" si="97"/>
        <v>0</v>
      </c>
      <c r="G380" s="15">
        <f t="shared" si="97"/>
        <v>0</v>
      </c>
      <c r="H380" s="15">
        <f t="shared" si="98"/>
        <v>275.8</v>
      </c>
      <c r="I380" s="15">
        <f t="shared" si="98"/>
        <v>0</v>
      </c>
      <c r="J380" s="15">
        <f t="shared" si="98"/>
        <v>0</v>
      </c>
    </row>
    <row r="381" spans="1:10" ht="27.6" hidden="1">
      <c r="A381" s="6" t="s">
        <v>22</v>
      </c>
      <c r="B381" s="12" t="s">
        <v>304</v>
      </c>
      <c r="C381" s="12" t="s">
        <v>31</v>
      </c>
      <c r="D381" s="12" t="s">
        <v>23</v>
      </c>
      <c r="E381" s="15">
        <v>275.8</v>
      </c>
      <c r="F381" s="15">
        <v>0</v>
      </c>
      <c r="G381" s="15">
        <v>0</v>
      </c>
      <c r="H381" s="15">
        <v>275.8</v>
      </c>
      <c r="I381" s="15">
        <v>0</v>
      </c>
      <c r="J381" s="15">
        <v>0</v>
      </c>
    </row>
    <row r="382" spans="1:10" hidden="1">
      <c r="A382" s="29" t="s">
        <v>319</v>
      </c>
      <c r="B382" s="13" t="s">
        <v>320</v>
      </c>
      <c r="C382" s="13"/>
      <c r="D382" s="13"/>
      <c r="E382" s="14">
        <v>564</v>
      </c>
      <c r="F382" s="14">
        <f t="shared" ref="F382:G385" si="99">F383</f>
        <v>564</v>
      </c>
      <c r="G382" s="14">
        <f t="shared" si="99"/>
        <v>564</v>
      </c>
      <c r="H382" s="14">
        <v>564</v>
      </c>
      <c r="I382" s="14">
        <v>564</v>
      </c>
      <c r="J382" s="14">
        <v>564</v>
      </c>
    </row>
    <row r="383" spans="1:10" ht="69" hidden="1">
      <c r="A383" s="6" t="s">
        <v>321</v>
      </c>
      <c r="B383" s="12" t="s">
        <v>320</v>
      </c>
      <c r="C383" s="12" t="s">
        <v>322</v>
      </c>
      <c r="D383" s="12"/>
      <c r="E383" s="15">
        <v>564</v>
      </c>
      <c r="F383" s="15">
        <f t="shared" si="99"/>
        <v>564</v>
      </c>
      <c r="G383" s="15">
        <f t="shared" si="99"/>
        <v>564</v>
      </c>
      <c r="H383" s="15">
        <v>564</v>
      </c>
      <c r="I383" s="15">
        <v>564</v>
      </c>
      <c r="J383" s="15">
        <v>564</v>
      </c>
    </row>
    <row r="384" spans="1:10" ht="55.2" hidden="1">
      <c r="A384" s="6" t="s">
        <v>323</v>
      </c>
      <c r="B384" s="12" t="s">
        <v>320</v>
      </c>
      <c r="C384" s="12" t="s">
        <v>324</v>
      </c>
      <c r="D384" s="12"/>
      <c r="E384" s="15">
        <v>564</v>
      </c>
      <c r="F384" s="15">
        <f t="shared" si="99"/>
        <v>564</v>
      </c>
      <c r="G384" s="15">
        <f t="shared" si="99"/>
        <v>564</v>
      </c>
      <c r="H384" s="15">
        <v>564</v>
      </c>
      <c r="I384" s="15">
        <v>564</v>
      </c>
      <c r="J384" s="15">
        <v>564</v>
      </c>
    </row>
    <row r="385" spans="1:10" ht="27.6" hidden="1">
      <c r="A385" s="6" t="s">
        <v>370</v>
      </c>
      <c r="B385" s="12" t="s">
        <v>320</v>
      </c>
      <c r="C385" s="12" t="s">
        <v>325</v>
      </c>
      <c r="D385" s="12"/>
      <c r="E385" s="15">
        <v>564</v>
      </c>
      <c r="F385" s="15">
        <f t="shared" si="99"/>
        <v>564</v>
      </c>
      <c r="G385" s="15">
        <f t="shared" si="99"/>
        <v>564</v>
      </c>
      <c r="H385" s="15">
        <v>564</v>
      </c>
      <c r="I385" s="15">
        <v>564</v>
      </c>
      <c r="J385" s="15">
        <v>564</v>
      </c>
    </row>
    <row r="386" spans="1:10" ht="41.4" hidden="1">
      <c r="A386" s="6" t="s">
        <v>83</v>
      </c>
      <c r="B386" s="12" t="s">
        <v>320</v>
      </c>
      <c r="C386" s="12" t="s">
        <v>325</v>
      </c>
      <c r="D386" s="12" t="s">
        <v>84</v>
      </c>
      <c r="E386" s="15">
        <v>564</v>
      </c>
      <c r="F386" s="15">
        <v>564</v>
      </c>
      <c r="G386" s="15">
        <v>564</v>
      </c>
      <c r="H386" s="15">
        <v>564</v>
      </c>
      <c r="I386" s="15">
        <v>564</v>
      </c>
      <c r="J386" s="15">
        <v>564</v>
      </c>
    </row>
    <row r="387" spans="1:10" hidden="1">
      <c r="A387" s="29" t="s">
        <v>326</v>
      </c>
      <c r="B387" s="13" t="s">
        <v>327</v>
      </c>
      <c r="C387" s="13"/>
      <c r="D387" s="13"/>
      <c r="E387" s="14">
        <f t="shared" ref="E387:J387" si="100">E388</f>
        <v>105488.29999999999</v>
      </c>
      <c r="F387" s="14">
        <f t="shared" si="100"/>
        <v>74173.599999999991</v>
      </c>
      <c r="G387" s="14">
        <f t="shared" si="100"/>
        <v>74173.599999999991</v>
      </c>
      <c r="H387" s="14">
        <f t="shared" si="100"/>
        <v>74170.399999999994</v>
      </c>
      <c r="I387" s="14">
        <f t="shared" si="100"/>
        <v>74170.399999999994</v>
      </c>
      <c r="J387" s="14">
        <f t="shared" si="100"/>
        <v>74170.399999999994</v>
      </c>
    </row>
    <row r="388" spans="1:10" hidden="1">
      <c r="A388" s="29" t="s">
        <v>328</v>
      </c>
      <c r="B388" s="13" t="s">
        <v>329</v>
      </c>
      <c r="C388" s="13"/>
      <c r="D388" s="13"/>
      <c r="E388" s="14">
        <f t="shared" ref="E388:I388" si="101">E389+E404</f>
        <v>105488.29999999999</v>
      </c>
      <c r="F388" s="14">
        <f>F389+F404</f>
        <v>74173.599999999991</v>
      </c>
      <c r="G388" s="14">
        <f>G389+G404</f>
        <v>74173.599999999991</v>
      </c>
      <c r="H388" s="14">
        <f t="shared" si="101"/>
        <v>74170.399999999994</v>
      </c>
      <c r="I388" s="14">
        <f t="shared" si="101"/>
        <v>74170.399999999994</v>
      </c>
      <c r="J388" s="14">
        <f t="shared" ref="J388" si="102">J389+J404</f>
        <v>74170.399999999994</v>
      </c>
    </row>
    <row r="389" spans="1:10" ht="27.6" hidden="1">
      <c r="A389" s="6" t="s">
        <v>330</v>
      </c>
      <c r="B389" s="12" t="s">
        <v>329</v>
      </c>
      <c r="C389" s="12" t="s">
        <v>331</v>
      </c>
      <c r="D389" s="12"/>
      <c r="E389" s="15">
        <v>74170.399999999994</v>
      </c>
      <c r="F389" s="15">
        <f>F390</f>
        <v>74170.399999999994</v>
      </c>
      <c r="G389" s="15">
        <f>G390</f>
        <v>74170.399999999994</v>
      </c>
      <c r="H389" s="15">
        <v>74170.399999999994</v>
      </c>
      <c r="I389" s="15">
        <v>74170.399999999994</v>
      </c>
      <c r="J389" s="15">
        <v>74170.399999999994</v>
      </c>
    </row>
    <row r="390" spans="1:10" ht="27.6" hidden="1">
      <c r="A390" s="6" t="s">
        <v>332</v>
      </c>
      <c r="B390" s="12" t="s">
        <v>329</v>
      </c>
      <c r="C390" s="12" t="s">
        <v>333</v>
      </c>
      <c r="D390" s="12"/>
      <c r="E390" s="15">
        <v>74170.399999999994</v>
      </c>
      <c r="F390" s="15">
        <f>F391+F394+F396+F398+F400+F402</f>
        <v>74170.399999999994</v>
      </c>
      <c r="G390" s="15">
        <f>G391+G394+G396+G398+G400+G402</f>
        <v>74170.399999999994</v>
      </c>
      <c r="H390" s="15">
        <v>74170.399999999994</v>
      </c>
      <c r="I390" s="15">
        <v>74170.399999999994</v>
      </c>
      <c r="J390" s="15">
        <v>74170.399999999994</v>
      </c>
    </row>
    <row r="391" spans="1:10" ht="27.6" hidden="1">
      <c r="A391" s="6" t="s">
        <v>334</v>
      </c>
      <c r="B391" s="12" t="s">
        <v>329</v>
      </c>
      <c r="C391" s="12" t="s">
        <v>335</v>
      </c>
      <c r="D391" s="12"/>
      <c r="E391" s="15">
        <v>800</v>
      </c>
      <c r="F391" s="15">
        <f>F392+F393</f>
        <v>800</v>
      </c>
      <c r="G391" s="15">
        <f>G392+G393</f>
        <v>800</v>
      </c>
      <c r="H391" s="15">
        <v>800</v>
      </c>
      <c r="I391" s="15">
        <v>800</v>
      </c>
      <c r="J391" s="15">
        <v>800</v>
      </c>
    </row>
    <row r="392" spans="1:10" ht="27.6" hidden="1">
      <c r="A392" s="6" t="s">
        <v>22</v>
      </c>
      <c r="B392" s="12" t="s">
        <v>329</v>
      </c>
      <c r="C392" s="12" t="s">
        <v>335</v>
      </c>
      <c r="D392" s="12" t="s">
        <v>23</v>
      </c>
      <c r="E392" s="15">
        <v>300</v>
      </c>
      <c r="F392" s="15">
        <v>300</v>
      </c>
      <c r="G392" s="15">
        <v>300</v>
      </c>
      <c r="H392" s="15">
        <v>300</v>
      </c>
      <c r="I392" s="15">
        <v>300</v>
      </c>
      <c r="J392" s="15">
        <v>300</v>
      </c>
    </row>
    <row r="393" spans="1:10" ht="41.4" hidden="1">
      <c r="A393" s="6" t="s">
        <v>83</v>
      </c>
      <c r="B393" s="12" t="s">
        <v>329</v>
      </c>
      <c r="C393" s="12" t="s">
        <v>335</v>
      </c>
      <c r="D393" s="12" t="s">
        <v>84</v>
      </c>
      <c r="E393" s="15">
        <v>500</v>
      </c>
      <c r="F393" s="15">
        <v>500</v>
      </c>
      <c r="G393" s="15">
        <v>500</v>
      </c>
      <c r="H393" s="15">
        <v>500</v>
      </c>
      <c r="I393" s="15">
        <v>500</v>
      </c>
      <c r="J393" s="15">
        <v>500</v>
      </c>
    </row>
    <row r="394" spans="1:10" ht="27.6" hidden="1">
      <c r="A394" s="6" t="s">
        <v>336</v>
      </c>
      <c r="B394" s="12" t="s">
        <v>329</v>
      </c>
      <c r="C394" s="12" t="s">
        <v>337</v>
      </c>
      <c r="D394" s="12"/>
      <c r="E394" s="15">
        <v>170</v>
      </c>
      <c r="F394" s="15">
        <f>F395</f>
        <v>170</v>
      </c>
      <c r="G394" s="15">
        <f>G395</f>
        <v>170</v>
      </c>
      <c r="H394" s="15">
        <v>170</v>
      </c>
      <c r="I394" s="15">
        <v>170</v>
      </c>
      <c r="J394" s="15">
        <v>170</v>
      </c>
    </row>
    <row r="395" spans="1:10" ht="41.4" hidden="1">
      <c r="A395" s="6" t="s">
        <v>83</v>
      </c>
      <c r="B395" s="12" t="s">
        <v>329</v>
      </c>
      <c r="C395" s="12" t="s">
        <v>337</v>
      </c>
      <c r="D395" s="12" t="s">
        <v>84</v>
      </c>
      <c r="E395" s="15">
        <v>170</v>
      </c>
      <c r="F395" s="15">
        <v>170</v>
      </c>
      <c r="G395" s="15">
        <v>170</v>
      </c>
      <c r="H395" s="15">
        <v>170</v>
      </c>
      <c r="I395" s="15">
        <v>170</v>
      </c>
      <c r="J395" s="15">
        <v>170</v>
      </c>
    </row>
    <row r="396" spans="1:10" ht="41.4" hidden="1">
      <c r="A396" s="6" t="s">
        <v>379</v>
      </c>
      <c r="B396" s="12" t="s">
        <v>329</v>
      </c>
      <c r="C396" s="12" t="s">
        <v>338</v>
      </c>
      <c r="D396" s="12"/>
      <c r="E396" s="15">
        <v>6102</v>
      </c>
      <c r="F396" s="15">
        <f>F397</f>
        <v>6102</v>
      </c>
      <c r="G396" s="15">
        <f>G397</f>
        <v>6102</v>
      </c>
      <c r="H396" s="15">
        <v>6102</v>
      </c>
      <c r="I396" s="15">
        <v>6102</v>
      </c>
      <c r="J396" s="15">
        <v>6102</v>
      </c>
    </row>
    <row r="397" spans="1:10" ht="41.4" hidden="1">
      <c r="A397" s="6" t="s">
        <v>83</v>
      </c>
      <c r="B397" s="12" t="s">
        <v>329</v>
      </c>
      <c r="C397" s="12" t="s">
        <v>338</v>
      </c>
      <c r="D397" s="12" t="s">
        <v>84</v>
      </c>
      <c r="E397" s="15">
        <v>6102</v>
      </c>
      <c r="F397" s="15">
        <v>6102</v>
      </c>
      <c r="G397" s="15">
        <v>6102</v>
      </c>
      <c r="H397" s="15">
        <v>6102</v>
      </c>
      <c r="I397" s="15">
        <v>6102</v>
      </c>
      <c r="J397" s="15">
        <v>6102</v>
      </c>
    </row>
    <row r="398" spans="1:10" ht="27.6" hidden="1">
      <c r="A398" s="6" t="s">
        <v>339</v>
      </c>
      <c r="B398" s="12" t="s">
        <v>329</v>
      </c>
      <c r="C398" s="12" t="s">
        <v>340</v>
      </c>
      <c r="D398" s="12"/>
      <c r="E398" s="15">
        <v>2000</v>
      </c>
      <c r="F398" s="15">
        <f>F399</f>
        <v>2000</v>
      </c>
      <c r="G398" s="15">
        <f>G399</f>
        <v>2000</v>
      </c>
      <c r="H398" s="15">
        <v>2000</v>
      </c>
      <c r="I398" s="15">
        <v>2000</v>
      </c>
      <c r="J398" s="15">
        <v>2000</v>
      </c>
    </row>
    <row r="399" spans="1:10" ht="41.4" hidden="1">
      <c r="A399" s="6" t="s">
        <v>83</v>
      </c>
      <c r="B399" s="12" t="s">
        <v>329</v>
      </c>
      <c r="C399" s="12" t="s">
        <v>340</v>
      </c>
      <c r="D399" s="12" t="s">
        <v>84</v>
      </c>
      <c r="E399" s="15">
        <v>2000</v>
      </c>
      <c r="F399" s="15">
        <v>2000</v>
      </c>
      <c r="G399" s="15">
        <v>2000</v>
      </c>
      <c r="H399" s="15">
        <v>2000</v>
      </c>
      <c r="I399" s="15">
        <v>2000</v>
      </c>
      <c r="J399" s="15">
        <v>2000</v>
      </c>
    </row>
    <row r="400" spans="1:10" ht="27.6" hidden="1">
      <c r="A400" s="6" t="s">
        <v>341</v>
      </c>
      <c r="B400" s="12" t="s">
        <v>329</v>
      </c>
      <c r="C400" s="12" t="s">
        <v>342</v>
      </c>
      <c r="D400" s="12"/>
      <c r="E400" s="15">
        <v>62628.4</v>
      </c>
      <c r="F400" s="15">
        <f>F401</f>
        <v>62628.4</v>
      </c>
      <c r="G400" s="15">
        <f>G401</f>
        <v>62628.4</v>
      </c>
      <c r="H400" s="15">
        <v>62628.4</v>
      </c>
      <c r="I400" s="15">
        <v>62628.4</v>
      </c>
      <c r="J400" s="15">
        <v>62628.4</v>
      </c>
    </row>
    <row r="401" spans="1:10" ht="41.4" hidden="1">
      <c r="A401" s="6" t="s">
        <v>83</v>
      </c>
      <c r="B401" s="12" t="s">
        <v>329</v>
      </c>
      <c r="C401" s="12" t="s">
        <v>342</v>
      </c>
      <c r="D401" s="12" t="s">
        <v>84</v>
      </c>
      <c r="E401" s="15">
        <v>62628.4</v>
      </c>
      <c r="F401" s="15">
        <v>62628.4</v>
      </c>
      <c r="G401" s="15">
        <v>62628.4</v>
      </c>
      <c r="H401" s="15">
        <v>62628.4</v>
      </c>
      <c r="I401" s="15">
        <v>62628.4</v>
      </c>
      <c r="J401" s="15">
        <v>62628.4</v>
      </c>
    </row>
    <row r="402" spans="1:10" hidden="1">
      <c r="A402" s="6" t="s">
        <v>365</v>
      </c>
      <c r="B402" s="12" t="s">
        <v>329</v>
      </c>
      <c r="C402" s="12" t="s">
        <v>343</v>
      </c>
      <c r="D402" s="12"/>
      <c r="E402" s="15">
        <v>2470</v>
      </c>
      <c r="F402" s="15">
        <f>F403</f>
        <v>2470</v>
      </c>
      <c r="G402" s="15">
        <f>G403</f>
        <v>2470</v>
      </c>
      <c r="H402" s="15">
        <v>2470</v>
      </c>
      <c r="I402" s="15">
        <v>2470</v>
      </c>
      <c r="J402" s="15">
        <v>2470</v>
      </c>
    </row>
    <row r="403" spans="1:10" ht="41.4" hidden="1">
      <c r="A403" s="6" t="s">
        <v>83</v>
      </c>
      <c r="B403" s="12" t="s">
        <v>329</v>
      </c>
      <c r="C403" s="12" t="s">
        <v>343</v>
      </c>
      <c r="D403" s="12" t="s">
        <v>84</v>
      </c>
      <c r="E403" s="15">
        <v>2470</v>
      </c>
      <c r="F403" s="15">
        <v>2470</v>
      </c>
      <c r="G403" s="15">
        <v>2470</v>
      </c>
      <c r="H403" s="15">
        <v>2470</v>
      </c>
      <c r="I403" s="15">
        <v>2470</v>
      </c>
      <c r="J403" s="15">
        <v>2470</v>
      </c>
    </row>
    <row r="404" spans="1:10" ht="41.4" hidden="1">
      <c r="A404" s="6" t="s">
        <v>57</v>
      </c>
      <c r="B404" s="12" t="s">
        <v>329</v>
      </c>
      <c r="C404" s="12" t="s">
        <v>58</v>
      </c>
      <c r="D404" s="12"/>
      <c r="E404" s="15">
        <v>31317.9</v>
      </c>
      <c r="F404" s="15">
        <f t="shared" ref="F404:G406" si="103">F405</f>
        <v>3.2</v>
      </c>
      <c r="G404" s="15">
        <f t="shared" si="103"/>
        <v>3.2</v>
      </c>
      <c r="H404" s="15">
        <v>0</v>
      </c>
      <c r="I404" s="15">
        <v>0</v>
      </c>
      <c r="J404" s="15">
        <v>0</v>
      </c>
    </row>
    <row r="405" spans="1:10" ht="41.4" hidden="1">
      <c r="A405" s="6" t="s">
        <v>59</v>
      </c>
      <c r="B405" s="12" t="s">
        <v>329</v>
      </c>
      <c r="C405" s="12" t="s">
        <v>60</v>
      </c>
      <c r="D405" s="12"/>
      <c r="E405" s="15">
        <v>31317.9</v>
      </c>
      <c r="F405" s="15">
        <f t="shared" si="103"/>
        <v>3.2</v>
      </c>
      <c r="G405" s="15">
        <f t="shared" si="103"/>
        <v>3.2</v>
      </c>
      <c r="H405" s="15">
        <v>0</v>
      </c>
      <c r="I405" s="15">
        <v>0</v>
      </c>
      <c r="J405" s="15">
        <v>0</v>
      </c>
    </row>
    <row r="406" spans="1:10" hidden="1">
      <c r="A406" s="6" t="s">
        <v>61</v>
      </c>
      <c r="B406" s="12" t="s">
        <v>329</v>
      </c>
      <c r="C406" s="12" t="s">
        <v>62</v>
      </c>
      <c r="D406" s="12"/>
      <c r="E406" s="15">
        <v>31317.9</v>
      </c>
      <c r="F406" s="15">
        <f t="shared" si="103"/>
        <v>3.2</v>
      </c>
      <c r="G406" s="15">
        <f t="shared" si="103"/>
        <v>3.2</v>
      </c>
      <c r="H406" s="15">
        <v>0</v>
      </c>
      <c r="I406" s="15">
        <v>0</v>
      </c>
      <c r="J406" s="15">
        <v>0</v>
      </c>
    </row>
    <row r="407" spans="1:10" ht="27.6" hidden="1">
      <c r="A407" s="6" t="s">
        <v>63</v>
      </c>
      <c r="B407" s="12" t="s">
        <v>329</v>
      </c>
      <c r="C407" s="12" t="s">
        <v>62</v>
      </c>
      <c r="D407" s="12" t="s">
        <v>64</v>
      </c>
      <c r="E407" s="15">
        <v>31317.9</v>
      </c>
      <c r="F407" s="15">
        <v>3.2</v>
      </c>
      <c r="G407" s="15">
        <v>3.2</v>
      </c>
      <c r="H407" s="15">
        <v>0</v>
      </c>
      <c r="I407" s="15">
        <v>0</v>
      </c>
      <c r="J407" s="15">
        <v>0</v>
      </c>
    </row>
    <row r="408" spans="1:10" ht="41.4">
      <c r="A408" s="29" t="s">
        <v>344</v>
      </c>
      <c r="B408" s="13" t="s">
        <v>345</v>
      </c>
      <c r="C408" s="13"/>
      <c r="D408" s="13"/>
      <c r="E408" s="14">
        <v>125</v>
      </c>
      <c r="F408" s="14">
        <f t="shared" ref="F408:G412" si="104">F409</f>
        <v>2815</v>
      </c>
      <c r="G408" s="14">
        <f t="shared" si="104"/>
        <v>6402</v>
      </c>
      <c r="H408" s="14">
        <v>120</v>
      </c>
      <c r="I408" s="14">
        <v>120</v>
      </c>
      <c r="J408" s="14">
        <v>120</v>
      </c>
    </row>
    <row r="409" spans="1:10" ht="55.2">
      <c r="A409" s="29" t="s">
        <v>346</v>
      </c>
      <c r="B409" s="13" t="s">
        <v>347</v>
      </c>
      <c r="C409" s="13"/>
      <c r="D409" s="13"/>
      <c r="E409" s="14">
        <v>125</v>
      </c>
      <c r="F409" s="15">
        <f t="shared" si="104"/>
        <v>2815</v>
      </c>
      <c r="G409" s="15">
        <f t="shared" si="104"/>
        <v>6402</v>
      </c>
      <c r="H409" s="14">
        <v>120</v>
      </c>
      <c r="I409" s="14">
        <v>120</v>
      </c>
      <c r="J409" s="14">
        <v>120</v>
      </c>
    </row>
    <row r="410" spans="1:10" ht="55.2">
      <c r="A410" s="6" t="s">
        <v>17</v>
      </c>
      <c r="B410" s="12" t="s">
        <v>347</v>
      </c>
      <c r="C410" s="12" t="s">
        <v>18</v>
      </c>
      <c r="D410" s="12"/>
      <c r="E410" s="15">
        <v>125</v>
      </c>
      <c r="F410" s="15">
        <f t="shared" si="104"/>
        <v>2815</v>
      </c>
      <c r="G410" s="15">
        <f t="shared" si="104"/>
        <v>6402</v>
      </c>
      <c r="H410" s="15">
        <v>120</v>
      </c>
      <c r="I410" s="15">
        <v>120</v>
      </c>
      <c r="J410" s="15">
        <v>120</v>
      </c>
    </row>
    <row r="411" spans="1:10" ht="82.8">
      <c r="A411" s="6" t="s">
        <v>45</v>
      </c>
      <c r="B411" s="12" t="s">
        <v>347</v>
      </c>
      <c r="C411" s="12" t="s">
        <v>46</v>
      </c>
      <c r="D411" s="12"/>
      <c r="E411" s="15">
        <v>125</v>
      </c>
      <c r="F411" s="15">
        <f t="shared" si="104"/>
        <v>2815</v>
      </c>
      <c r="G411" s="15">
        <f t="shared" si="104"/>
        <v>6402</v>
      </c>
      <c r="H411" s="15">
        <v>120</v>
      </c>
      <c r="I411" s="15">
        <v>120</v>
      </c>
      <c r="J411" s="15">
        <v>120</v>
      </c>
    </row>
    <row r="412" spans="1:10" ht="69">
      <c r="A412" s="6" t="s">
        <v>362</v>
      </c>
      <c r="B412" s="12" t="s">
        <v>347</v>
      </c>
      <c r="C412" s="12" t="s">
        <v>348</v>
      </c>
      <c r="D412" s="12"/>
      <c r="E412" s="15">
        <v>125</v>
      </c>
      <c r="F412" s="15">
        <f t="shared" si="104"/>
        <v>2815</v>
      </c>
      <c r="G412" s="15">
        <f t="shared" si="104"/>
        <v>6402</v>
      </c>
      <c r="H412" s="15">
        <v>120</v>
      </c>
      <c r="I412" s="15">
        <v>120</v>
      </c>
      <c r="J412" s="15">
        <v>120</v>
      </c>
    </row>
    <row r="413" spans="1:10" ht="41.4">
      <c r="A413" s="31" t="s">
        <v>349</v>
      </c>
      <c r="B413" s="26" t="s">
        <v>347</v>
      </c>
      <c r="C413" s="26" t="s">
        <v>348</v>
      </c>
      <c r="D413" s="26" t="s">
        <v>350</v>
      </c>
      <c r="E413" s="21">
        <v>125</v>
      </c>
      <c r="F413" s="21">
        <v>2815</v>
      </c>
      <c r="G413" s="21">
        <v>6402</v>
      </c>
      <c r="H413" s="21">
        <v>120</v>
      </c>
      <c r="I413" s="21">
        <v>120</v>
      </c>
      <c r="J413" s="21">
        <v>120</v>
      </c>
    </row>
    <row r="414" spans="1:10">
      <c r="A414" s="32" t="s">
        <v>351</v>
      </c>
      <c r="B414" s="27"/>
      <c r="C414" s="27"/>
      <c r="D414" s="27"/>
      <c r="E414" s="33">
        <v>1681001.4</v>
      </c>
      <c r="F414" s="28">
        <f>F6+F93+F118+F144+F225+F294+F334++F387+F408</f>
        <v>1648612.8</v>
      </c>
      <c r="G414" s="28">
        <f>G6+G93+G118+G144+G225+G294+G334++G387+G408</f>
        <v>1648612.8</v>
      </c>
      <c r="H414" s="33">
        <v>1649788.8</v>
      </c>
      <c r="I414" s="28">
        <f>I6+I93+I118+I144+I225+I294+I334++I387+I408</f>
        <v>1645144.9</v>
      </c>
      <c r="J414" s="28">
        <f>J6+J93+J118+J144+J225+J294+J334++J387+J408</f>
        <v>1645144.9</v>
      </c>
    </row>
  </sheetData>
  <mergeCells count="6">
    <mergeCell ref="C1:H1"/>
    <mergeCell ref="A4:A5"/>
    <mergeCell ref="B4:B5"/>
    <mergeCell ref="C4:C5"/>
    <mergeCell ref="D4:D5"/>
    <mergeCell ref="A2:J2"/>
  </mergeCells>
  <pageMargins left="0.70866141732283472" right="0.70866141732283472" top="0.74803149606299213" bottom="0.74803149606299213" header="0.31496062992125984" footer="0.31496062992125984"/>
  <pageSetup paperSize="9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2019</vt:lpstr>
      <vt:lpstr>2020-2021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USER</cp:lastModifiedBy>
  <cp:lastPrinted>2019-09-13T10:58:04Z</cp:lastPrinted>
  <dcterms:created xsi:type="dcterms:W3CDTF">2016-03-30T06:27:30Z</dcterms:created>
  <dcterms:modified xsi:type="dcterms:W3CDTF">2019-09-13T11:02:41Z</dcterms:modified>
</cp:coreProperties>
</file>