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19" sheetId="1" r:id="rId1"/>
    <sheet name="2020-2021" sheetId="2" r:id="rId2"/>
  </sheets>
  <calcPr calcId="124519"/>
</workbook>
</file>

<file path=xl/calcChain.xml><?xml version="1.0" encoding="utf-8"?>
<calcChain xmlns="http://schemas.openxmlformats.org/spreadsheetml/2006/main">
  <c r="F194" i="1"/>
  <c r="E194"/>
  <c r="F305"/>
  <c r="F330"/>
  <c r="F335"/>
  <c r="E335"/>
  <c r="F290"/>
  <c r="E290"/>
  <c r="F242"/>
  <c r="F241" s="1"/>
  <c r="F239"/>
  <c r="E239"/>
  <c r="F220"/>
  <c r="F202"/>
  <c r="E202"/>
  <c r="F137"/>
  <c r="E137"/>
  <c r="F124"/>
  <c r="E124"/>
  <c r="F103"/>
  <c r="F99"/>
  <c r="F75"/>
  <c r="E75"/>
  <c r="F12"/>
  <c r="E12"/>
  <c r="I118" i="2"/>
  <c r="H118"/>
  <c r="G118"/>
  <c r="F118"/>
  <c r="E118"/>
  <c r="I121"/>
  <c r="H121"/>
  <c r="G121"/>
  <c r="F121"/>
  <c r="E121"/>
  <c r="I108"/>
  <c r="H108"/>
  <c r="G108"/>
  <c r="F108"/>
  <c r="E108"/>
  <c r="I106"/>
  <c r="H106"/>
  <c r="G106"/>
  <c r="F106"/>
  <c r="E106"/>
  <c r="I8"/>
  <c r="I7" s="1"/>
  <c r="H8"/>
  <c r="H7" s="1"/>
  <c r="G8"/>
  <c r="F8"/>
  <c r="G7"/>
  <c r="F7"/>
  <c r="E7"/>
  <c r="E8"/>
  <c r="I285"/>
  <c r="I284" s="1"/>
  <c r="I280"/>
  <c r="I278"/>
  <c r="I276"/>
  <c r="I251"/>
  <c r="I248"/>
  <c r="I217"/>
  <c r="I215"/>
  <c r="I213"/>
  <c r="I209"/>
  <c r="I208" s="1"/>
  <c r="I204"/>
  <c r="I202"/>
  <c r="I200"/>
  <c r="I198"/>
  <c r="I195"/>
  <c r="I193"/>
  <c r="I191"/>
  <c r="I189"/>
  <c r="I187"/>
  <c r="I185"/>
  <c r="I183"/>
  <c r="I181"/>
  <c r="I179"/>
  <c r="I177"/>
  <c r="I174"/>
  <c r="I172"/>
  <c r="I170"/>
  <c r="I168"/>
  <c r="I166"/>
  <c r="I164"/>
  <c r="I161"/>
  <c r="I159"/>
  <c r="I156"/>
  <c r="I154"/>
  <c r="I152"/>
  <c r="I149"/>
  <c r="I124"/>
  <c r="I123" s="1"/>
  <c r="I119"/>
  <c r="I111"/>
  <c r="I104"/>
  <c r="I102"/>
  <c r="I100"/>
  <c r="I97"/>
  <c r="I17"/>
  <c r="I13"/>
  <c r="I11"/>
  <c r="F285"/>
  <c r="F284" s="1"/>
  <c r="F280"/>
  <c r="F278"/>
  <c r="F276"/>
  <c r="F267"/>
  <c r="F265"/>
  <c r="F251"/>
  <c r="F248"/>
  <c r="F247" s="1"/>
  <c r="F246" s="1"/>
  <c r="F217"/>
  <c r="F215"/>
  <c r="F213"/>
  <c r="F209"/>
  <c r="F208" s="1"/>
  <c r="F204"/>
  <c r="F202"/>
  <c r="F200"/>
  <c r="F198"/>
  <c r="F195"/>
  <c r="F193"/>
  <c r="F191"/>
  <c r="F189"/>
  <c r="F187"/>
  <c r="F185"/>
  <c r="F183"/>
  <c r="F181"/>
  <c r="F179"/>
  <c r="F177"/>
  <c r="F174"/>
  <c r="F172"/>
  <c r="F170"/>
  <c r="F168"/>
  <c r="F166"/>
  <c r="F164"/>
  <c r="F161"/>
  <c r="F159"/>
  <c r="F156"/>
  <c r="F154"/>
  <c r="F152"/>
  <c r="F149"/>
  <c r="F124"/>
  <c r="F123" s="1"/>
  <c r="F119"/>
  <c r="F111"/>
  <c r="F104"/>
  <c r="F102"/>
  <c r="F100"/>
  <c r="F97"/>
  <c r="F81"/>
  <c r="F17"/>
  <c r="F13"/>
  <c r="F11"/>
  <c r="F159" i="1"/>
  <c r="E159"/>
  <c r="F190"/>
  <c r="E190"/>
  <c r="F216"/>
  <c r="F314"/>
  <c r="E314"/>
  <c r="F231"/>
  <c r="E231"/>
  <c r="F146"/>
  <c r="E146"/>
  <c r="E143" s="1"/>
  <c r="E142" s="1"/>
  <c r="F144"/>
  <c r="E144"/>
  <c r="F128"/>
  <c r="E128"/>
  <c r="F122"/>
  <c r="E122"/>
  <c r="F96"/>
  <c r="F95" s="1"/>
  <c r="E96"/>
  <c r="F338"/>
  <c r="F333"/>
  <c r="F327"/>
  <c r="F321"/>
  <c r="F319"/>
  <c r="F317"/>
  <c r="F312"/>
  <c r="F310"/>
  <c r="F303"/>
  <c r="F299"/>
  <c r="F297"/>
  <c r="F294"/>
  <c r="F293" s="1"/>
  <c r="F292" s="1"/>
  <c r="F287"/>
  <c r="F285"/>
  <c r="F282"/>
  <c r="F278"/>
  <c r="F276"/>
  <c r="F274"/>
  <c r="F270"/>
  <c r="F269" s="1"/>
  <c r="F266"/>
  <c r="F263"/>
  <c r="F259"/>
  <c r="F255"/>
  <c r="F251"/>
  <c r="F249"/>
  <c r="F247"/>
  <c r="F237"/>
  <c r="F235"/>
  <c r="F233"/>
  <c r="F229"/>
  <c r="F227"/>
  <c r="F224"/>
  <c r="F222"/>
  <c r="F218"/>
  <c r="F213"/>
  <c r="F211"/>
  <c r="F209"/>
  <c r="F207"/>
  <c r="F205"/>
  <c r="F200"/>
  <c r="F197"/>
  <c r="F192"/>
  <c r="F187"/>
  <c r="F185"/>
  <c r="F182"/>
  <c r="F180"/>
  <c r="F177"/>
  <c r="F175"/>
  <c r="F173"/>
  <c r="F170"/>
  <c r="F167"/>
  <c r="F166" s="1"/>
  <c r="F163"/>
  <c r="F161"/>
  <c r="F156"/>
  <c r="F154"/>
  <c r="F152"/>
  <c r="F150"/>
  <c r="F140"/>
  <c r="F139" s="1"/>
  <c r="F135"/>
  <c r="F134" s="1"/>
  <c r="F132"/>
  <c r="F130"/>
  <c r="F120"/>
  <c r="F118"/>
  <c r="F116"/>
  <c r="F113"/>
  <c r="F108"/>
  <c r="F107" s="1"/>
  <c r="F92"/>
  <c r="F90"/>
  <c r="F88"/>
  <c r="F86"/>
  <c r="F83"/>
  <c r="F81"/>
  <c r="F79"/>
  <c r="F73"/>
  <c r="F71"/>
  <c r="F68"/>
  <c r="F66"/>
  <c r="F64"/>
  <c r="F62"/>
  <c r="F59"/>
  <c r="F54"/>
  <c r="F51"/>
  <c r="F48"/>
  <c r="F46"/>
  <c r="F43"/>
  <c r="F42" s="1"/>
  <c r="F37"/>
  <c r="F34"/>
  <c r="F31"/>
  <c r="F29"/>
  <c r="F27"/>
  <c r="F21"/>
  <c r="F17"/>
  <c r="F15"/>
  <c r="F8"/>
  <c r="F7" s="1"/>
  <c r="F325" l="1"/>
  <c r="F281"/>
  <c r="F280" s="1"/>
  <c r="F226"/>
  <c r="F184"/>
  <c r="F112"/>
  <c r="F58"/>
  <c r="F309"/>
  <c r="F143"/>
  <c r="F142" s="1"/>
  <c r="I10" i="2"/>
  <c r="I6" s="1"/>
  <c r="F96"/>
  <c r="F95" s="1"/>
  <c r="I96"/>
  <c r="F148"/>
  <c r="F176"/>
  <c r="I176"/>
  <c r="I212"/>
  <c r="F275"/>
  <c r="I95"/>
  <c r="I247"/>
  <c r="I246" s="1"/>
  <c r="F10"/>
  <c r="F6" s="1"/>
  <c r="F212"/>
  <c r="I275"/>
  <c r="F163"/>
  <c r="F197"/>
  <c r="I148"/>
  <c r="F264"/>
  <c r="F263" s="1"/>
  <c r="I197"/>
  <c r="F316" i="1"/>
  <c r="F302"/>
  <c r="F254"/>
  <c r="F33"/>
  <c r="F26"/>
  <c r="F14"/>
  <c r="F57"/>
  <c r="F45"/>
  <c r="F78"/>
  <c r="F98"/>
  <c r="F149"/>
  <c r="F158"/>
  <c r="F169"/>
  <c r="F204"/>
  <c r="F262"/>
  <c r="F273"/>
  <c r="F296"/>
  <c r="F85"/>
  <c r="F127"/>
  <c r="F246"/>
  <c r="E8"/>
  <c r="E7" s="1"/>
  <c r="E330"/>
  <c r="E68"/>
  <c r="E54"/>
  <c r="E48"/>
  <c r="E37"/>
  <c r="H285" i="2"/>
  <c r="H284" s="1"/>
  <c r="G285"/>
  <c r="G284" s="1"/>
  <c r="E285"/>
  <c r="E284" s="1"/>
  <c r="H280"/>
  <c r="G280"/>
  <c r="E280"/>
  <c r="H278"/>
  <c r="G278"/>
  <c r="E278"/>
  <c r="H276"/>
  <c r="G276"/>
  <c r="E276"/>
  <c r="E267"/>
  <c r="E265"/>
  <c r="H251"/>
  <c r="G251"/>
  <c r="E251"/>
  <c r="H248"/>
  <c r="G248"/>
  <c r="E248"/>
  <c r="E247" s="1"/>
  <c r="E246" s="1"/>
  <c r="H247"/>
  <c r="H246" s="1"/>
  <c r="H217"/>
  <c r="G217"/>
  <c r="E217"/>
  <c r="H215"/>
  <c r="G215"/>
  <c r="G212" s="1"/>
  <c r="E215"/>
  <c r="H213"/>
  <c r="G213"/>
  <c r="E213"/>
  <c r="H209"/>
  <c r="H208" s="1"/>
  <c r="G209"/>
  <c r="E209"/>
  <c r="E208" s="1"/>
  <c r="G208"/>
  <c r="H204"/>
  <c r="G204"/>
  <c r="E204"/>
  <c r="H202"/>
  <c r="G202"/>
  <c r="E202"/>
  <c r="H200"/>
  <c r="G200"/>
  <c r="E200"/>
  <c r="H198"/>
  <c r="G198"/>
  <c r="E198"/>
  <c r="H195"/>
  <c r="G195"/>
  <c r="E195"/>
  <c r="H193"/>
  <c r="G193"/>
  <c r="E193"/>
  <c r="H191"/>
  <c r="G191"/>
  <c r="E191"/>
  <c r="H189"/>
  <c r="G189"/>
  <c r="E189"/>
  <c r="H187"/>
  <c r="G187"/>
  <c r="E187"/>
  <c r="H185"/>
  <c r="G185"/>
  <c r="E185"/>
  <c r="H183"/>
  <c r="G183"/>
  <c r="E183"/>
  <c r="H181"/>
  <c r="G181"/>
  <c r="E181"/>
  <c r="H179"/>
  <c r="G179"/>
  <c r="E179"/>
  <c r="H177"/>
  <c r="G177"/>
  <c r="E177"/>
  <c r="H174"/>
  <c r="G174"/>
  <c r="E174"/>
  <c r="H172"/>
  <c r="G172"/>
  <c r="E172"/>
  <c r="H170"/>
  <c r="G170"/>
  <c r="E170"/>
  <c r="H168"/>
  <c r="G168"/>
  <c r="E168"/>
  <c r="H166"/>
  <c r="G166"/>
  <c r="E166"/>
  <c r="H164"/>
  <c r="G164"/>
  <c r="E164"/>
  <c r="H161"/>
  <c r="G161"/>
  <c r="E161"/>
  <c r="H159"/>
  <c r="G159"/>
  <c r="E159"/>
  <c r="H156"/>
  <c r="G156"/>
  <c r="E156"/>
  <c r="H154"/>
  <c r="G154"/>
  <c r="E154"/>
  <c r="H152"/>
  <c r="G152"/>
  <c r="E152"/>
  <c r="H149"/>
  <c r="G149"/>
  <c r="E149"/>
  <c r="D149"/>
  <c r="H124"/>
  <c r="H123" s="1"/>
  <c r="G124"/>
  <c r="E124"/>
  <c r="E123" s="1"/>
  <c r="D124"/>
  <c r="D123" s="1"/>
  <c r="G123"/>
  <c r="H119"/>
  <c r="G119"/>
  <c r="E119"/>
  <c r="D119"/>
  <c r="D118"/>
  <c r="H111"/>
  <c r="G111"/>
  <c r="E111"/>
  <c r="D111"/>
  <c r="H104"/>
  <c r="G104"/>
  <c r="E104"/>
  <c r="D104"/>
  <c r="H102"/>
  <c r="G102"/>
  <c r="E102"/>
  <c r="D102"/>
  <c r="H100"/>
  <c r="G100"/>
  <c r="E100"/>
  <c r="D100"/>
  <c r="H97"/>
  <c r="H96" s="1"/>
  <c r="G97"/>
  <c r="E97"/>
  <c r="E96" s="1"/>
  <c r="D97"/>
  <c r="D96" s="1"/>
  <c r="E81"/>
  <c r="H17"/>
  <c r="E17"/>
  <c r="H13"/>
  <c r="E13"/>
  <c r="H11"/>
  <c r="H10" s="1"/>
  <c r="H6" s="1"/>
  <c r="E11"/>
  <c r="G6"/>
  <c r="D6"/>
  <c r="E338" i="1"/>
  <c r="E333"/>
  <c r="E327"/>
  <c r="E321"/>
  <c r="E319"/>
  <c r="E317"/>
  <c r="E312"/>
  <c r="E310"/>
  <c r="E305"/>
  <c r="E303"/>
  <c r="E299"/>
  <c r="E297"/>
  <c r="E294"/>
  <c r="E293" s="1"/>
  <c r="E292" s="1"/>
  <c r="E287"/>
  <c r="E285"/>
  <c r="E282"/>
  <c r="E278"/>
  <c r="E276"/>
  <c r="E274"/>
  <c r="E270"/>
  <c r="E269" s="1"/>
  <c r="E266"/>
  <c r="E263"/>
  <c r="E259"/>
  <c r="E255"/>
  <c r="E251"/>
  <c r="E249"/>
  <c r="E247"/>
  <c r="E242"/>
  <c r="E241" s="1"/>
  <c r="E237"/>
  <c r="E235"/>
  <c r="E233"/>
  <c r="E229"/>
  <c r="E227"/>
  <c r="E224"/>
  <c r="E222"/>
  <c r="E220"/>
  <c r="E218"/>
  <c r="E213"/>
  <c r="E211"/>
  <c r="E209"/>
  <c r="E207"/>
  <c r="E205"/>
  <c r="E200"/>
  <c r="E197"/>
  <c r="E192"/>
  <c r="E187"/>
  <c r="E185"/>
  <c r="E182"/>
  <c r="E180"/>
  <c r="E177"/>
  <c r="E175"/>
  <c r="E173"/>
  <c r="E170"/>
  <c r="E167"/>
  <c r="E166" s="1"/>
  <c r="E163"/>
  <c r="E161"/>
  <c r="E156"/>
  <c r="E154"/>
  <c r="E152"/>
  <c r="E150"/>
  <c r="E140"/>
  <c r="E139" s="1"/>
  <c r="E135"/>
  <c r="E134" s="1"/>
  <c r="E132"/>
  <c r="E130"/>
  <c r="E120"/>
  <c r="E118"/>
  <c r="E116"/>
  <c r="E113"/>
  <c r="E108"/>
  <c r="E107" s="1"/>
  <c r="E103"/>
  <c r="E99"/>
  <c r="E95"/>
  <c r="E92"/>
  <c r="E90"/>
  <c r="E88"/>
  <c r="E86"/>
  <c r="E83"/>
  <c r="E81"/>
  <c r="E79"/>
  <c r="E73"/>
  <c r="E71"/>
  <c r="E66"/>
  <c r="E64"/>
  <c r="E62"/>
  <c r="E59"/>
  <c r="E51"/>
  <c r="E46"/>
  <c r="E43"/>
  <c r="E42" s="1"/>
  <c r="E34"/>
  <c r="E31"/>
  <c r="E29"/>
  <c r="E27"/>
  <c r="E21"/>
  <c r="E17"/>
  <c r="E15"/>
  <c r="F253" l="1"/>
  <c r="E58"/>
  <c r="E57" s="1"/>
  <c r="F301"/>
  <c r="F148"/>
  <c r="F6"/>
  <c r="E10" i="2"/>
  <c r="E6" s="1"/>
  <c r="G96"/>
  <c r="G95" s="1"/>
  <c r="H95"/>
  <c r="D95"/>
  <c r="H148"/>
  <c r="E148"/>
  <c r="E163"/>
  <c r="E176"/>
  <c r="G176"/>
  <c r="F147"/>
  <c r="F292" s="1"/>
  <c r="E197"/>
  <c r="H197"/>
  <c r="H212"/>
  <c r="E264"/>
  <c r="E263" s="1"/>
  <c r="H275"/>
  <c r="G275"/>
  <c r="G197"/>
  <c r="E212"/>
  <c r="G247"/>
  <c r="G246" s="1"/>
  <c r="E95"/>
  <c r="G148"/>
  <c r="H176"/>
  <c r="E275"/>
  <c r="I147"/>
  <c r="I292" s="1"/>
  <c r="F165" i="1"/>
  <c r="F77"/>
  <c r="F111"/>
  <c r="E204"/>
  <c r="E309"/>
  <c r="E184"/>
  <c r="E226"/>
  <c r="E14"/>
  <c r="E33"/>
  <c r="E169"/>
  <c r="E262"/>
  <c r="E281"/>
  <c r="E280" s="1"/>
  <c r="E296"/>
  <c r="E246"/>
  <c r="E254"/>
  <c r="E325"/>
  <c r="E85"/>
  <c r="E302"/>
  <c r="E316"/>
  <c r="E26"/>
  <c r="E45"/>
  <c r="E78"/>
  <c r="E98"/>
  <c r="E112"/>
  <c r="E127"/>
  <c r="E149"/>
  <c r="E158"/>
  <c r="E273"/>
  <c r="E253" l="1"/>
  <c r="G147" i="2"/>
  <c r="E147"/>
  <c r="E292" s="1"/>
  <c r="H147"/>
  <c r="H292" s="1"/>
  <c r="F342" i="1"/>
  <c r="E165"/>
  <c r="E148"/>
  <c r="E301"/>
  <c r="E111"/>
  <c r="E77"/>
  <c r="E6"/>
  <c r="E342" l="1"/>
</calcChain>
</file>

<file path=xl/sharedStrings.xml><?xml version="1.0" encoding="utf-8"?>
<sst xmlns="http://schemas.openxmlformats.org/spreadsheetml/2006/main" count="1544" uniqueCount="364">
  <si>
    <t>Целевая статья</t>
  </si>
  <si>
    <t>Наименование</t>
  </si>
  <si>
    <t>Вид расходов</t>
  </si>
  <si>
    <t xml:space="preserve"> 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</si>
  <si>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</si>
  <si>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</si>
  <si>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</si>
  <si>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</si>
  <si>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</si>
  <si>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</si>
  <si>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Подпрограмма "Развитие общего образования"</t>
  </si>
  <si>
    <t>0120000000</t>
  </si>
  <si>
    <t xml:space="preserve">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</si>
  <si>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</si>
  <si>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 xml:space="preserve">        Иные бюджетные ассигнования</t>
  </si>
  <si>
    <t>800</t>
  </si>
  <si>
    <t>0120200000</t>
  </si>
  <si>
    <t xml:space="preserve">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</si>
  <si>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</si>
  <si>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</si>
  <si>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</si>
  <si>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>0120300000</t>
  </si>
  <si>
    <t xml:space="preserve">        Социальное обеспечение и иные выплаты населению</t>
  </si>
  <si>
    <t>300</t>
  </si>
  <si>
    <t xml:space="preserve">    Подпрограмма "Дополнительное образование и воспитание детей"</t>
  </si>
  <si>
    <t>0130000000</t>
  </si>
  <si>
    <t>0130100000</t>
  </si>
  <si>
    <t>0130200000</t>
  </si>
  <si>
    <t>0131700000</t>
  </si>
  <si>
    <t xml:space="preserve">    Подпрограмма"Создание условий для реализации муниципальной программы"</t>
  </si>
  <si>
    <t>0140000000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</si>
  <si>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</si>
  <si>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</si>
  <si>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 xml:space="preserve">      Организация бухгалтерского учета в муниципальных образовательных учреждениях, подведомственных Управлению образования</t>
  </si>
  <si>
    <t>0140200000</t>
  </si>
  <si>
    <t xml:space="preserve">    Подпрограмма "Детское и школьное питание"</t>
  </si>
  <si>
    <t>0150000000</t>
  </si>
  <si>
    <t xml:space="preserve">      Детское и школьное питание</t>
  </si>
  <si>
    <t>0150100000</t>
  </si>
  <si>
    <t xml:space="preserve">    Подпрогамма "Организация отдыха детей в каникулярное время"</t>
  </si>
  <si>
    <t>0160000000</t>
  </si>
  <si>
    <t xml:space="preserve">      Организация отдыха детей в каникулярное время</t>
  </si>
  <si>
    <t>0160100000</t>
  </si>
  <si>
    <t>0160200000</t>
  </si>
  <si>
    <t>0160300000</t>
  </si>
  <si>
    <t xml:space="preserve">  Программа "Сохранение здоровья и формирование здорового образа жизни населения"</t>
  </si>
  <si>
    <t>0200000000</t>
  </si>
  <si>
    <t xml:space="preserve">    Подпрограмма "Создание условий для развития физической культуры и спорта"</t>
  </si>
  <si>
    <t>0220000000</t>
  </si>
  <si>
    <t xml:space="preserve">      Организация и проведение физкультурно-оздоровительных и спортивных мероприятий</t>
  </si>
  <si>
    <t>0220100000</t>
  </si>
  <si>
    <t xml:space="preserve">      Внедрение Всероссийского физкультурно-спортивного комплекса ГТО</t>
  </si>
  <si>
    <t>0220300000</t>
  </si>
  <si>
    <t>0220400000</t>
  </si>
  <si>
    <t xml:space="preserve">      Оказание муниципальной услуги "Организация тренировочного процесса спортсменов высокого класса"</t>
  </si>
  <si>
    <t>0220500000</t>
  </si>
  <si>
    <t xml:space="preserve">      Спортивная подготовка по олимпийским и неолимпийским видам спорта</t>
  </si>
  <si>
    <t>0221200000</t>
  </si>
  <si>
    <t>0221300000</t>
  </si>
  <si>
    <t xml:space="preserve"> 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</si>
  <si>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</si>
  <si>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</si>
  <si>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</si>
  <si>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</si>
  <si>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</si>
  <si>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</si>
  <si>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</si>
  <si>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</si>
  <si>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Организация и проведение массовых городских мероприятий</t>
  </si>
  <si>
    <t>0320100000</t>
  </si>
  <si>
    <t xml:space="preserve">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</si>
  <si>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</si>
  <si>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</si>
  <si>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</si>
  <si>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Подпрограмма "Развитие местного народного творчества"</t>
  </si>
  <si>
    <t>0340000000</t>
  </si>
  <si>
    <t xml:space="preserve">      Проведение мероприятий по популяризации национальных культуры</t>
  </si>
  <si>
    <t>0340100000</t>
  </si>
  <si>
    <t xml:space="preserve">    Подпрограмма "Создание условий для реализации муниципальной программы"</t>
  </si>
  <si>
    <t>0350000000</t>
  </si>
  <si>
    <t xml:space="preserve">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</si>
  <si>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</si>
  <si>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</si>
  <si>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</si>
  <si>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 xml:space="preserve">    Подпрограмма "Развитие туризма"</t>
  </si>
  <si>
    <t>0360000000</t>
  </si>
  <si>
    <t xml:space="preserve">      Содействие в формировании и продвижении конкурентноспособного туристического продукта</t>
  </si>
  <si>
    <t>0360200000</t>
  </si>
  <si>
    <t xml:space="preserve"> 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</si>
  <si>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</si>
  <si>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</si>
  <si>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</si>
  <si>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Учет (регистрация) многодетных семей</t>
  </si>
  <si>
    <t>0410100000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</si>
  <si>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</si>
  <si>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</si>
  <si>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</si>
  <si>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</si>
  <si>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</si>
  <si>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</si>
  <si>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</si>
  <si>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</si>
  <si>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</si>
  <si>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выплаты по социальной помощи</t>
  </si>
  <si>
    <t>0420200000</t>
  </si>
  <si>
    <t xml:space="preserve">      Пенсионное обеспечение</t>
  </si>
  <si>
    <t>0420500000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</si>
  <si>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</si>
  <si>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</si>
  <si>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Реализация мероприятий по предоставлению мер социальной поддержки многодетным семьям</t>
  </si>
  <si>
    <t>0430100000</t>
  </si>
  <si>
    <t xml:space="preserve">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</si>
  <si>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</si>
  <si>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    Предоставление компенсации произведенных расходов в размере 30 процентов многодетным семьям</t>
  </si>
  <si>
    <t>0440300000</t>
  </si>
  <si>
    <t xml:space="preserve"> 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</si>
  <si>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</si>
  <si>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</si>
  <si>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</si>
  <si>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Финасовая, имущественная поддержка малого и среднего предпринимательства</t>
  </si>
  <si>
    <t>0520100000</t>
  </si>
  <si>
    <t xml:space="preserve">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</si>
  <si>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</si>
  <si>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Программа "Безопасность"</t>
  </si>
  <si>
    <t>0600000000</t>
  </si>
  <si>
    <t xml:space="preserve">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</si>
  <si>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</si>
  <si>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</si>
  <si>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</si>
  <si>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Проведение дератизации и акарицидных обработок территории</t>
  </si>
  <si>
    <t>0610700000</t>
  </si>
  <si>
    <t xml:space="preserve">      Оказание муниципальных услуг (работ)</t>
  </si>
  <si>
    <t>0610800000</t>
  </si>
  <si>
    <t xml:space="preserve">    Подпрограмма "Профилактика правонарушений"</t>
  </si>
  <si>
    <t>0620000000</t>
  </si>
  <si>
    <t xml:space="preserve">      Создание общественных добровольных формирований по охране правопорядка</t>
  </si>
  <si>
    <t>0620300000</t>
  </si>
  <si>
    <t xml:space="preserve">      Профилактика правонарушений среди несовершеннолетних</t>
  </si>
  <si>
    <t>0620500000</t>
  </si>
  <si>
    <t xml:space="preserve">      Повышение эффективности работы по борьбе с преступностью на территории города</t>
  </si>
  <si>
    <t>0620800000</t>
  </si>
  <si>
    <t xml:space="preserve">  Программа "Содержание и развитие городского хозяйства"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</si>
  <si>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</si>
  <si>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</si>
  <si>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</si>
  <si>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</si>
  <si>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</si>
  <si>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</si>
  <si>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</si>
  <si>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 xml:space="preserve">      Содержание и  ремонт муниципального жилищного фонда</t>
  </si>
  <si>
    <t>0720900000</t>
  </si>
  <si>
    <t xml:space="preserve">      Осуществление муниципального жилищного контроля</t>
  </si>
  <si>
    <t>0721200000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</si>
  <si>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</si>
  <si>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</si>
  <si>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</si>
  <si>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Подпрограмма "Содержание и развитие коммунальной инфраструктуры"</t>
  </si>
  <si>
    <t>0730000000</t>
  </si>
  <si>
    <t xml:space="preserve">      Реализация мероприятий в сфере теплоснабжения</t>
  </si>
  <si>
    <t>0730100000</t>
  </si>
  <si>
    <t xml:space="preserve">      Реализация мероприятий в сфере водоснабжения</t>
  </si>
  <si>
    <t>0730200000</t>
  </si>
  <si>
    <t xml:space="preserve">      Реализация мероприятий в сфере газоснабжения</t>
  </si>
  <si>
    <t>0730500000</t>
  </si>
  <si>
    <t xml:space="preserve">      Организация подготовки городского хозяйства к осенне-зимнему периоду</t>
  </si>
  <si>
    <t>0730600000</t>
  </si>
  <si>
    <t xml:space="preserve">      Строительство и реконструкция объектов коммунальной инфраструктуры за счет бюджетных средств</t>
  </si>
  <si>
    <t>0730700000</t>
  </si>
  <si>
    <t xml:space="preserve">        Капитальные вложения в объекты государственной (муниципальной) собственности</t>
  </si>
  <si>
    <t>400</t>
  </si>
  <si>
    <t>0730800000</t>
  </si>
  <si>
    <t xml:space="preserve">    Подпрограмма "Благоустройство и охрана окружающей среды"</t>
  </si>
  <si>
    <t>0740000000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</si>
  <si>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</si>
  <si>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</si>
  <si>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</si>
  <si>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</si>
  <si>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</si>
  <si>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</si>
  <si>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 xml:space="preserve">      Организация наружного освещения</t>
  </si>
  <si>
    <t>0740400000</t>
  </si>
  <si>
    <t>0740500000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</si>
  <si>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</si>
  <si>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</si>
  <si>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</si>
  <si>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</si>
  <si>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</si>
  <si>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</si>
  <si>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</si>
  <si>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</si>
  <si>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</si>
  <si>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Строительство автодорожной магистрали, обеспечивающей выезд на объездную дорогу</t>
  </si>
  <si>
    <t>0750200000</t>
  </si>
  <si>
    <t xml:space="preserve">      Приведение  дорог общего пользования в нормативное состояние</t>
  </si>
  <si>
    <t>0750400000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</si>
  <si>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</si>
  <si>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</si>
  <si>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</si>
  <si>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</si>
  <si>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</si>
  <si>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</si>
  <si>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</si>
  <si>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</si>
  <si>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 xml:space="preserve">  Программа "Энергосбережение и повышение знергетической эффективности"</t>
  </si>
  <si>
    <t>0800000000</t>
  </si>
  <si>
    <t xml:space="preserve">      Внедрение энергоменеджмента</t>
  </si>
  <si>
    <t>0800100000</t>
  </si>
  <si>
    <t xml:space="preserve">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</si>
  <si>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</si>
  <si>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</si>
  <si>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</si>
  <si>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</si>
  <si>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</si>
  <si>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</si>
  <si>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</si>
  <si>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>0910100000</t>
  </si>
  <si>
    <t xml:space="preserve">      Осуществление органами местного самоуправления города Воткинска переданных отдельных полномочий</t>
  </si>
  <si>
    <t>0910200000</t>
  </si>
  <si>
    <t xml:space="preserve">    Подпрограмма "Архивное дело"</t>
  </si>
  <si>
    <t>0940000000</t>
  </si>
  <si>
    <t>0940100000</t>
  </si>
  <si>
    <t xml:space="preserve">      Содержание на осуществление отдельных государственных полномочий в области архивного дела</t>
  </si>
  <si>
    <t>0940500000</t>
  </si>
  <si>
    <t xml:space="preserve">    Подпрограмма "Создание условий для государственной регистрации актов гражданского состояния"</t>
  </si>
  <si>
    <t>0950000000</t>
  </si>
  <si>
    <t xml:space="preserve">      Содержание Государственной регистрации актов гражданского состояния</t>
  </si>
  <si>
    <t>0950100000</t>
  </si>
  <si>
    <t xml:space="preserve">  Программа "Реализация молодежной политики"</t>
  </si>
  <si>
    <t>1000000000</t>
  </si>
  <si>
    <t xml:space="preserve">      Организация и осуществление мероприятияй по работе с детьми и молодежью</t>
  </si>
  <si>
    <t>1010100000</t>
  </si>
  <si>
    <t xml:space="preserve">      Оказание услуг (выполнение работ) муниципальными учреждениями в сфере молодежной политики</t>
  </si>
  <si>
    <t>1010200000</t>
  </si>
  <si>
    <t>1010300000</t>
  </si>
  <si>
    <t xml:space="preserve">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</si>
  <si>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</si>
  <si>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</si>
  <si>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</si>
  <si>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</si>
  <si>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</si>
  <si>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</si>
  <si>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</si>
  <si>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</si>
  <si>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</si>
  <si>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</si>
  <si>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</si>
  <si>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>1220100000</t>
  </si>
  <si>
    <t xml:space="preserve">  Программа "Комплексные меры противодействия злоупотреблению наркотиками и их незаконному обороту"</t>
  </si>
  <si>
    <t>1300000000</t>
  </si>
  <si>
    <t xml:space="preserve">      Формирование у подростков и молодежи мотивации к ведению здорового образа жизни</t>
  </si>
  <si>
    <t>1310400000</t>
  </si>
  <si>
    <t xml:space="preserve">      Информирование населения о последствиях злоупотребления наркотическими средствами</t>
  </si>
  <si>
    <t>1310600000</t>
  </si>
  <si>
    <t xml:space="preserve">  Программа "Управление муниципальными финансами"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</si>
  <si>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</si>
  <si>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</si>
  <si>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</si>
  <si>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>1410400000</t>
  </si>
  <si>
    <t xml:space="preserve">        Обслуживание государственного (муниципального) долга</t>
  </si>
  <si>
    <t>700</t>
  </si>
  <si>
    <t>1410500000</t>
  </si>
  <si>
    <t xml:space="preserve">    Подрограмма "Повышение эффективности расходов бюджета"</t>
  </si>
  <si>
    <t>1420000000</t>
  </si>
  <si>
    <t>1420500000</t>
  </si>
  <si>
    <t>1420700000</t>
  </si>
  <si>
    <t xml:space="preserve">  Программа "Управление муниципальным имуществом и земельными ресурсами"</t>
  </si>
  <si>
    <t>1500000000</t>
  </si>
  <si>
    <t>1500100000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</si>
  <si>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</si>
  <si>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</si>
  <si>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</si>
  <si>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 xml:space="preserve">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</si>
  <si>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</si>
  <si>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 xml:space="preserve">  Непрограммные направления деятельности</t>
  </si>
  <si>
    <t>9900000000</t>
  </si>
  <si>
    <t>ИТОГО РАСХОДОВ</t>
  </si>
  <si>
    <t xml:space="preserve">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</si>
  <si>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Организация обучения по программам дополнительного образования детей различной направленности</t>
  </si>
  <si>
    <t xml:space="preserve">      Обеспечение персонифицированного финансирования дополнительного образования детей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</si>
  <si>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</si>
  <si>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Организация работы лагерей с дневным пребыванием</t>
  </si>
  <si>
    <t xml:space="preserve">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</si>
  <si>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Обслуживание муниципального долга муниципального образования "Город Воткинск"</t>
  </si>
  <si>
    <t xml:space="preserve">      Реализация установленных полномочий (функций) Управления финансов Администрации города Воткинска</t>
  </si>
  <si>
    <t xml:space="preserve">      Развитие информационной системы управления финансами в муниципальном образовании "Город Воткинск"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</si>
  <si>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</si>
  <si>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1600100000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</si>
  <si>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</si>
  <si>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</t>
  </si>
  <si>
    <t xml:space="preserve">      Уплата налога на имущество и земельного налога</t>
  </si>
  <si>
    <t xml:space="preserve">      "Оказание муниципальной услуги Предоставление доступа населения к музейным коллекциям (фондам)"</t>
  </si>
  <si>
    <t xml:space="preserve">      Организация и проведение мероприятий, направленных на повышение престижа семьи и семейных ценностей</t>
  </si>
  <si>
    <t xml:space="preserve">            Обеспечение деятельности Главы муниципального образования "Город Воткинск", Администрации города Воткинска</t>
  </si>
  <si>
    <t xml:space="preserve">    Содержание муниципального архива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</si>
  <si>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</si>
  <si>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</si>
  <si>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</si>
  <si>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      Оказание финансовой поддержки СОНКО в рамках реализации ими социально значимых мероприятий</t>
  </si>
  <si>
    <t xml:space="preserve">      Оказание ритуальных услуг</t>
  </si>
  <si>
    <t xml:space="preserve">      Осуществление отдельных государственных полномочий УР по отлову и содержанию безнадзорных животных</t>
  </si>
  <si>
    <t xml:space="preserve">      Выполнение мероприятий реестра наказов избирателей</t>
  </si>
  <si>
    <t xml:space="preserve">      Содержание сетей наружного освещения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</si>
  <si>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</si>
  <si>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</si>
  <si>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 xml:space="preserve">      Оказание муниципальной услуги "Подготовка спортивных сборных команд по хоккею с мячом в г.Воткинске"</t>
  </si>
  <si>
    <t>Сумма на 2019 год</t>
  </si>
  <si>
    <t>(тыс. руб.) утверждено</t>
  </si>
  <si>
    <t>(тыс. руб.) уточнено</t>
  </si>
  <si>
    <t xml:space="preserve">            Мероприятия по организации временного трудоустройства подростков</t>
  </si>
  <si>
    <t xml:space="preserve">              Закупка товаров, работ и услуг для обеспечения государственных (муниципальных) нужд</t>
  </si>
  <si>
    <t>0160400000</t>
  </si>
  <si>
    <t xml:space="preserve">            Укрепление материально-технической базы библиотек</t>
  </si>
  <si>
    <t xml:space="preserve">              Предоставление субсидий бюджетным, автономным учреждениям и иным некоммерческим организациям</t>
  </si>
  <si>
    <t>0310200000</t>
  </si>
  <si>
    <t xml:space="preserve">              Социальное обеспечение и иные выплаты населению</t>
  </si>
  <si>
    <t xml:space="preserve">            Развитие объектов спорта</t>
  </si>
  <si>
    <t xml:space="preserve">              Капитальные вложения в объекты государственной (муниципальной) собственности</t>
  </si>
  <si>
    <t>0220800000</t>
  </si>
  <si>
    <t xml:space="preserve">              Межбюджетные трасферты</t>
  </si>
  <si>
    <t>500</t>
  </si>
  <si>
    <t xml:space="preserve">             Социальное обеспечение и иные выплаты населению</t>
  </si>
  <si>
    <t xml:space="preserve">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</si>
  <si>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</si>
  <si>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Подпрограмма "Гармонизация межэтнических отношений и профилактика экстремизма"</t>
  </si>
  <si>
    <t xml:space="preserve">      Капитальный ремонт</t>
  </si>
  <si>
    <t xml:space="preserve">      Реализация мероприятий по благоустройству дворовых территорий</t>
  </si>
  <si>
    <t xml:space="preserve">      Реализация мероприятий по благоустройству общественных территорий</t>
  </si>
  <si>
    <t>1600400000</t>
  </si>
  <si>
    <t xml:space="preserve">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</si>
  <si>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</si>
  <si>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</si>
  <si>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</si>
  <si>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  Подпрограмма "Территориальное развитие (градостроительство и землеустройство)"</t>
  </si>
  <si>
    <t xml:space="preserve">      Проведение торгов по размещению рекламных конструкций на территории города</t>
  </si>
  <si>
    <t>0710000000</t>
  </si>
  <si>
    <t>0710800000</t>
  </si>
  <si>
    <t xml:space="preserve">     Выполнение мероприятий реестра наказов избирателей и реализация проектов инициативного бюджетирования</t>
  </si>
  <si>
    <t>Сумма на 2020 год</t>
  </si>
  <si>
    <t>Сумма на 2021 год</t>
  </si>
  <si>
    <t xml:space="preserve">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</si>
  <si>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>0730300000</t>
  </si>
  <si>
    <t xml:space="preserve">      Реализация мероприятий в сфере водоотведения</t>
  </si>
  <si>
    <t>0750500000</t>
  </si>
  <si>
    <t xml:space="preserve">      Формирование сети маршрутов регулярных перевозок автомобильным транспортом общего пользования на территории города Воткинска</t>
  </si>
  <si>
    <t xml:space="preserve">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</si>
  <si>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</si>
  <si>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(тыс. руб.) учверждено</t>
  </si>
  <si>
    <t xml:space="preserve">      Федеральный проект "Финансовая поддержка семей при рождении детей"</t>
  </si>
  <si>
    <t>041P100000</t>
  </si>
  <si>
    <t>043P100000</t>
  </si>
  <si>
    <t xml:space="preserve">      Федеральный проект "Содействие занятости женщин - создание условий дошкольного образования для детей в возрасте до трех лет"</t>
  </si>
  <si>
    <t>011P200000</t>
  </si>
  <si>
    <t xml:space="preserve">      Реализация федерального проекта "Спорт - норма жизни"</t>
  </si>
  <si>
    <t>022P500000</t>
  </si>
  <si>
    <t xml:space="preserve">      Федеральный проект "Чистая вода"</t>
  </si>
  <si>
    <t>073G500000</t>
  </si>
  <si>
    <t xml:space="preserve">      Федеральный проект "Дорожная сеть"</t>
  </si>
  <si>
    <t>075R100000</t>
  </si>
  <si>
    <t>111Р200000</t>
  </si>
  <si>
    <t xml:space="preserve">      Федеральный проект "Формирование комфортной городской среды"</t>
  </si>
  <si>
    <t>160F200000</t>
  </si>
  <si>
    <t xml:space="preserve">              Иные бюджетные ассигнования</t>
  </si>
  <si>
    <t xml:space="preserve"> 7)Приложение №11 к Бюджету муниципального образования «Город Воткинск» на 2019 год и на плановый период 2020 и 2021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2019 год» в части изменяемых строк изложить в следующей редакции: </t>
  </si>
  <si>
    <t xml:space="preserve">  8)Приложение №12 к Бюджету муниципального образования «Город Воткинск» на 2019 год и на плановый период 2020 и 2021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</si>
</sst>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8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9"/>
      <color theme="1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32">
    <xf numFmtId="0" fontId="0" fillId="0" borderId="0"/>
    <xf numFmtId="0" fontId="3" fillId="0" borderId="4">
      <alignment vertical="top" wrapTex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0" fontId="4" fillId="0" borderId="0">
      <alignment wrapText="1"/>
    </xf>
    <xf numFmtId="0" fontId="4" fillId="0" borderId="0"/>
    <xf numFmtId="0" fontId="6" fillId="0" borderId="0">
      <alignment horizontal="center"/>
    </xf>
    <xf numFmtId="0" fontId="4" fillId="0" borderId="0">
      <alignment horizontal="right"/>
    </xf>
    <xf numFmtId="0" fontId="4" fillId="0" borderId="4">
      <alignment horizontal="center" vertical="center" wrapText="1"/>
    </xf>
    <xf numFmtId="0" fontId="3" fillId="0" borderId="5">
      <alignment horizontal="right"/>
    </xf>
    <xf numFmtId="4" fontId="3" fillId="2" borderId="5">
      <alignment horizontal="right" vertical="top" shrinkToFit="1"/>
    </xf>
    <xf numFmtId="4" fontId="3" fillId="3" borderId="5">
      <alignment horizontal="right" vertical="top" shrinkToFit="1"/>
    </xf>
    <xf numFmtId="0" fontId="4" fillId="0" borderId="0">
      <alignment horizontal="left" wrapTex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3" borderId="4">
      <alignment horizontal="right" vertical="top" shrinkToFit="1"/>
    </xf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4" borderId="0"/>
    <xf numFmtId="0" fontId="4" fillId="4" borderId="6"/>
    <xf numFmtId="0" fontId="4" fillId="4" borderId="5"/>
    <xf numFmtId="0" fontId="4" fillId="4" borderId="0">
      <alignment shrinkToFit="1"/>
    </xf>
    <xf numFmtId="0" fontId="4" fillId="4" borderId="7"/>
    <xf numFmtId="0" fontId="4" fillId="4" borderId="7">
      <alignment horizontal="center"/>
    </xf>
    <xf numFmtId="4" fontId="3" fillId="0" borderId="4">
      <alignment horizontal="right" vertical="top" shrinkToFit="1"/>
    </xf>
    <xf numFmtId="49" fontId="4" fillId="0" borderId="4">
      <alignment horizontal="left" vertical="top" wrapText="1" indent="2"/>
    </xf>
    <xf numFmtId="4" fontId="4" fillId="0" borderId="4">
      <alignment horizontal="right" vertical="top" shrinkToFit="1"/>
    </xf>
    <xf numFmtId="0" fontId="4" fillId="4" borderId="7">
      <alignment shrinkToFit="1"/>
    </xf>
    <xf numFmtId="0" fontId="4" fillId="4" borderId="5">
      <alignment horizontal="center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9" fontId="4" fillId="0" borderId="4">
      <alignment horizontal="center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5">
      <alignment horizontal="right" vertical="top" shrinkToFit="1"/>
    </xf>
    <xf numFmtId="4" fontId="3" fillId="2" borderId="5">
      <alignment horizontal="right" vertical="top" shrinkToFit="1"/>
    </xf>
    <xf numFmtId="49" fontId="4" fillId="0" borderId="4">
      <alignment horizontal="center" vertical="top" shrinkToFi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0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165" fontId="3" fillId="2" borderId="5">
      <alignment horizontal="right" vertical="top" shrinkToFit="1"/>
    </xf>
    <xf numFmtId="165" fontId="3" fillId="3" borderId="5">
      <alignment horizontal="right" vertical="top" shrinkToFit="1"/>
    </xf>
    <xf numFmtId="165" fontId="3" fillId="2" borderId="4">
      <alignment horizontal="right" vertical="top" shrinkToFit="1"/>
    </xf>
    <xf numFmtId="165" fontId="3" fillId="3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0" fontId="8" fillId="0" borderId="0"/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164" fontId="9" fillId="3" borderId="4">
      <alignment horizontal="right" vertical="top" shrinkToFit="1"/>
    </xf>
  </cellStyleXfs>
  <cellXfs count="41">
    <xf numFmtId="0" fontId="0" fillId="0" borderId="0" xfId="0"/>
    <xf numFmtId="164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14" fillId="0" borderId="0" xfId="0" applyFont="1"/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16" fillId="0" borderId="4" xfId="35" applyNumberFormat="1" applyFont="1" applyFill="1" applyBorder="1" applyAlignment="1" applyProtection="1">
      <alignment vertical="top" wrapText="1"/>
    </xf>
    <xf numFmtId="1" fontId="16" fillId="0" borderId="4" xfId="37" applyNumberFormat="1" applyFont="1" applyFill="1" applyAlignment="1" applyProtection="1">
      <alignment horizontal="center" vertical="top"/>
    </xf>
    <xf numFmtId="164" fontId="16" fillId="0" borderId="4" xfId="71" applyNumberFormat="1" applyFont="1" applyFill="1" applyAlignment="1" applyProtection="1">
      <alignment horizontal="right" vertical="top"/>
    </xf>
    <xf numFmtId="164" fontId="16" fillId="5" borderId="4" xfId="71" applyNumberFormat="1" applyFont="1" applyFill="1" applyAlignment="1" applyProtection="1">
      <alignment horizontal="right" vertical="top"/>
    </xf>
    <xf numFmtId="0" fontId="17" fillId="0" borderId="4" xfId="35" applyNumberFormat="1" applyFont="1" applyFill="1" applyBorder="1" applyAlignment="1" applyProtection="1">
      <alignment vertical="top" wrapText="1"/>
    </xf>
    <xf numFmtId="1" fontId="17" fillId="0" borderId="4" xfId="37" applyNumberFormat="1" applyFont="1" applyFill="1" applyAlignment="1" applyProtection="1">
      <alignment horizontal="center" vertical="top"/>
    </xf>
    <xf numFmtId="164" fontId="17" fillId="0" borderId="4" xfId="71" applyNumberFormat="1" applyFont="1" applyFill="1" applyAlignment="1" applyProtection="1">
      <alignment horizontal="right" vertical="top"/>
    </xf>
    <xf numFmtId="49" fontId="17" fillId="0" borderId="4" xfId="37" applyNumberFormat="1" applyFont="1" applyFill="1" applyAlignment="1" applyProtection="1">
      <alignment horizontal="center" vertical="top"/>
    </xf>
    <xf numFmtId="164" fontId="17" fillId="0" borderId="4" xfId="89" applyFont="1" applyFill="1" applyAlignment="1" applyProtection="1">
      <alignment horizontal="right" vertical="top"/>
    </xf>
    <xf numFmtId="164" fontId="17" fillId="5" borderId="4" xfId="71" applyNumberFormat="1" applyFont="1" applyFill="1" applyAlignment="1" applyProtection="1">
      <alignment horizontal="right" vertical="top"/>
    </xf>
    <xf numFmtId="49" fontId="16" fillId="0" borderId="4" xfId="37" applyNumberFormat="1" applyFont="1" applyFill="1" applyAlignment="1" applyProtection="1">
      <alignment horizontal="center" vertical="top"/>
    </xf>
    <xf numFmtId="0" fontId="17" fillId="5" borderId="4" xfId="35" applyNumberFormat="1" applyFont="1" applyFill="1" applyBorder="1" applyAlignment="1" applyProtection="1">
      <alignment vertical="top" wrapText="1"/>
    </xf>
    <xf numFmtId="1" fontId="17" fillId="0" borderId="4" xfId="37" applyNumberFormat="1" applyFont="1" applyAlignment="1" applyProtection="1">
      <alignment horizontal="center" vertical="top"/>
    </xf>
    <xf numFmtId="0" fontId="16" fillId="5" borderId="4" xfId="35" applyNumberFormat="1" applyFont="1" applyFill="1" applyBorder="1" applyAlignment="1" applyProtection="1">
      <alignment vertical="top" wrapText="1"/>
    </xf>
    <xf numFmtId="1" fontId="16" fillId="0" borderId="4" xfId="37" applyNumberFormat="1" applyFont="1" applyAlignment="1" applyProtection="1">
      <alignment horizontal="center" vertical="top"/>
    </xf>
    <xf numFmtId="0" fontId="17" fillId="0" borderId="9" xfId="35" applyNumberFormat="1" applyFont="1" applyFill="1" applyBorder="1" applyAlignment="1" applyProtection="1">
      <alignment vertical="top" wrapText="1"/>
    </xf>
    <xf numFmtId="1" fontId="17" fillId="0" borderId="9" xfId="37" applyNumberFormat="1" applyFont="1" applyFill="1" applyBorder="1" applyAlignment="1" applyProtection="1">
      <alignment horizontal="center" vertical="top"/>
    </xf>
    <xf numFmtId="164" fontId="17" fillId="0" borderId="9" xfId="71" applyNumberFormat="1" applyFont="1" applyFill="1" applyBorder="1" applyAlignment="1" applyProtection="1">
      <alignment horizontal="right" vertical="top"/>
    </xf>
    <xf numFmtId="0" fontId="16" fillId="0" borderId="1" xfId="18" applyNumberFormat="1" applyFont="1" applyFill="1" applyBorder="1" applyAlignment="1" applyProtection="1"/>
    <xf numFmtId="0" fontId="16" fillId="0" borderId="1" xfId="18" applyFont="1" applyFill="1" applyBorder="1" applyAlignment="1"/>
    <xf numFmtId="164" fontId="16" fillId="0" borderId="1" xfId="69" applyNumberFormat="1" applyFont="1" applyFill="1" applyBorder="1" applyAlignment="1" applyProtection="1">
      <alignment horizontal="right" vertical="top"/>
    </xf>
    <xf numFmtId="164" fontId="16" fillId="5" borderId="1" xfId="69" applyNumberFormat="1" applyFont="1" applyFill="1" applyBorder="1" applyAlignment="1" applyProtection="1">
      <alignment horizontal="right" vertical="top"/>
    </xf>
    <xf numFmtId="1" fontId="16" fillId="5" borderId="4" xfId="37" applyNumberFormat="1" applyFont="1" applyFill="1" applyAlignment="1" applyProtection="1">
      <alignment horizontal="center" vertical="top"/>
    </xf>
    <xf numFmtId="49" fontId="16" fillId="5" borderId="4" xfId="37" applyNumberFormat="1" applyFont="1" applyFill="1" applyAlignment="1" applyProtection="1">
      <alignment horizontal="center" vertical="top"/>
    </xf>
  </cellXfs>
  <cellStyles count="232">
    <cellStyle name="br" xfId="26"/>
    <cellStyle name="col" xfId="27"/>
    <cellStyle name="st29" xfId="68"/>
    <cellStyle name="st29 2" xfId="91"/>
    <cellStyle name="st29 3" xfId="121"/>
    <cellStyle name="st29 4" xfId="151"/>
    <cellStyle name="st29 5" xfId="181"/>
    <cellStyle name="st29 6" xfId="211"/>
    <cellStyle name="st30" xfId="69"/>
    <cellStyle name="st30 2" xfId="92"/>
    <cellStyle name="st30 3" xfId="122"/>
    <cellStyle name="st30 4" xfId="152"/>
    <cellStyle name="st30 5" xfId="182"/>
    <cellStyle name="st30 6" xfId="212"/>
    <cellStyle name="st31" xfId="63"/>
    <cellStyle name="st31 10" xfId="148"/>
    <cellStyle name="st31 11" xfId="80"/>
    <cellStyle name="st31 12" xfId="178"/>
    <cellStyle name="st31 13" xfId="208"/>
    <cellStyle name="st31 2" xfId="70"/>
    <cellStyle name="st31 3" xfId="74"/>
    <cellStyle name="st31 4" xfId="72"/>
    <cellStyle name="st31 5" xfId="75"/>
    <cellStyle name="st31 6" xfId="76"/>
    <cellStyle name="st31 7" xfId="73"/>
    <cellStyle name="st31 8" xfId="88"/>
    <cellStyle name="st31 9" xfId="118"/>
    <cellStyle name="st32" xfId="71"/>
    <cellStyle name="st32 2" xfId="89"/>
    <cellStyle name="st32 3" xfId="119"/>
    <cellStyle name="st32 4" xfId="149"/>
    <cellStyle name="st32 5" xfId="179"/>
    <cellStyle name="st32 6" xfId="209"/>
    <cellStyle name="st33" xfId="231"/>
    <cellStyle name="style0" xfId="28"/>
    <cellStyle name="style0 2" xfId="96"/>
    <cellStyle name="style0 3" xfId="126"/>
    <cellStyle name="style0 4" xfId="156"/>
    <cellStyle name="style0 5" xfId="186"/>
    <cellStyle name="style0 6" xfId="214"/>
    <cellStyle name="td" xfId="29"/>
    <cellStyle name="td 2" xfId="97"/>
    <cellStyle name="td 3" xfId="127"/>
    <cellStyle name="td 4" xfId="157"/>
    <cellStyle name="td 5" xfId="187"/>
    <cellStyle name="td 6" xfId="215"/>
    <cellStyle name="tr" xfId="30"/>
    <cellStyle name="xl21" xfId="31"/>
    <cellStyle name="xl21 2" xfId="98"/>
    <cellStyle name="xl21 3" xfId="128"/>
    <cellStyle name="xl21 4" xfId="158"/>
    <cellStyle name="xl21 5" xfId="188"/>
    <cellStyle name="xl21 6" xfId="216"/>
    <cellStyle name="xl22" xfId="14"/>
    <cellStyle name="xl22 2" xfId="81"/>
    <cellStyle name="xl22 3" xfId="94"/>
    <cellStyle name="xl22 4" xfId="124"/>
    <cellStyle name="xl22 5" xfId="154"/>
    <cellStyle name="xl22 6" xfId="184"/>
    <cellStyle name="xl23" xfId="15"/>
    <cellStyle name="xl23 2" xfId="82"/>
    <cellStyle name="xl23 3" xfId="95"/>
    <cellStyle name="xl23 4" xfId="125"/>
    <cellStyle name="xl23 5" xfId="155"/>
    <cellStyle name="xl23 6" xfId="185"/>
    <cellStyle name="xl24" xfId="16"/>
    <cellStyle name="xl24 2" xfId="83"/>
    <cellStyle name="xl24 3" xfId="113"/>
    <cellStyle name="xl24 4" xfId="143"/>
    <cellStyle name="xl24 5" xfId="173"/>
    <cellStyle name="xl24 6" xfId="203"/>
    <cellStyle name="xl25" xfId="17"/>
    <cellStyle name="xl25 2" xfId="84"/>
    <cellStyle name="xl25 3" xfId="114"/>
    <cellStyle name="xl25 4" xfId="144"/>
    <cellStyle name="xl25 5" xfId="174"/>
    <cellStyle name="xl25 6" xfId="204"/>
    <cellStyle name="xl26" xfId="32"/>
    <cellStyle name="xl26 2" xfId="99"/>
    <cellStyle name="xl26 3" xfId="129"/>
    <cellStyle name="xl26 4" xfId="159"/>
    <cellStyle name="xl26 5" xfId="189"/>
    <cellStyle name="xl26 6" xfId="217"/>
    <cellStyle name="xl27" xfId="18"/>
    <cellStyle name="xl27 2" xfId="85"/>
    <cellStyle name="xl27 3" xfId="115"/>
    <cellStyle name="xl27 4" xfId="145"/>
    <cellStyle name="xl27 5" xfId="175"/>
    <cellStyle name="xl27 6" xfId="205"/>
    <cellStyle name="xl28" xfId="33"/>
    <cellStyle name="xl28 2" xfId="100"/>
    <cellStyle name="xl28 3" xfId="130"/>
    <cellStyle name="xl28 4" xfId="160"/>
    <cellStyle name="xl28 5" xfId="190"/>
    <cellStyle name="xl28 6" xfId="218"/>
    <cellStyle name="xl29" xfId="34"/>
    <cellStyle name="xl29 2" xfId="101"/>
    <cellStyle name="xl29 3" xfId="131"/>
    <cellStyle name="xl29 4" xfId="161"/>
    <cellStyle name="xl29 5" xfId="191"/>
    <cellStyle name="xl29 6" xfId="219"/>
    <cellStyle name="xl30" xfId="19"/>
    <cellStyle name="xl30 2" xfId="90"/>
    <cellStyle name="xl30 3" xfId="120"/>
    <cellStyle name="xl30 4" xfId="150"/>
    <cellStyle name="xl30 5" xfId="180"/>
    <cellStyle name="xl30 6" xfId="210"/>
    <cellStyle name="xl31" xfId="20"/>
    <cellStyle name="xl31 128" xfId="55"/>
    <cellStyle name="xl31 2" xfId="102"/>
    <cellStyle name="xl31 3" xfId="132"/>
    <cellStyle name="xl31 39" xfId="54"/>
    <cellStyle name="xl31 4" xfId="162"/>
    <cellStyle name="xl31 41" xfId="58"/>
    <cellStyle name="xl31 42" xfId="60"/>
    <cellStyle name="xl31 5" xfId="192"/>
    <cellStyle name="xl31 6" xfId="220"/>
    <cellStyle name="xl32" xfId="21"/>
    <cellStyle name="xl32 2" xfId="103"/>
    <cellStyle name="xl32 3" xfId="133"/>
    <cellStyle name="xl32 4" xfId="163"/>
    <cellStyle name="xl32 5" xfId="193"/>
    <cellStyle name="xl32 6" xfId="221"/>
    <cellStyle name="xl33" xfId="22"/>
    <cellStyle name="xl33 2" xfId="93"/>
    <cellStyle name="xl33 3" xfId="123"/>
    <cellStyle name="xl33 4" xfId="153"/>
    <cellStyle name="xl33 5" xfId="183"/>
    <cellStyle name="xl33 6" xfId="213"/>
    <cellStyle name="xl34" xfId="1"/>
    <cellStyle name="xl34 10" xfId="78"/>
    <cellStyle name="xl34 2" xfId="86"/>
    <cellStyle name="xl34 3" xfId="116"/>
    <cellStyle name="xl34 4" xfId="146"/>
    <cellStyle name="xl34 5" xfId="176"/>
    <cellStyle name="xl34 6" xfId="206"/>
    <cellStyle name="xl35" xfId="23"/>
    <cellStyle name="xl35 10" xfId="46"/>
    <cellStyle name="xl35 113" xfId="9"/>
    <cellStyle name="xl35 124" xfId="12"/>
    <cellStyle name="xl35 131" xfId="48"/>
    <cellStyle name="xl35 134" xfId="52"/>
    <cellStyle name="xl35 2" xfId="44"/>
    <cellStyle name="xl35 3" xfId="87"/>
    <cellStyle name="xl35 4" xfId="79"/>
    <cellStyle name="xl35 47" xfId="57"/>
    <cellStyle name="xl35 49" xfId="59"/>
    <cellStyle name="xl35 5" xfId="117"/>
    <cellStyle name="xl35 51" xfId="47"/>
    <cellStyle name="xl35 56" xfId="5"/>
    <cellStyle name="xl35 57" xfId="56"/>
    <cellStyle name="xl35 6" xfId="147"/>
    <cellStyle name="xl35 7" xfId="2"/>
    <cellStyle name="xl35 8" xfId="177"/>
    <cellStyle name="xl35 9" xfId="207"/>
    <cellStyle name="xl36" xfId="24"/>
    <cellStyle name="xl36 125" xfId="61"/>
    <cellStyle name="xl36 126" xfId="62"/>
    <cellStyle name="xl36 127" xfId="64"/>
    <cellStyle name="xl36 128" xfId="65"/>
    <cellStyle name="xl36 129" xfId="66"/>
    <cellStyle name="xl36 130" xfId="67"/>
    <cellStyle name="xl36 131" xfId="4"/>
    <cellStyle name="xl36 135" xfId="6"/>
    <cellStyle name="xl36 136" xfId="7"/>
    <cellStyle name="xl36 137" xfId="8"/>
    <cellStyle name="xl36 138" xfId="11"/>
    <cellStyle name="xl36 144" xfId="13"/>
    <cellStyle name="xl36 145" xfId="42"/>
    <cellStyle name="xl36 148" xfId="43"/>
    <cellStyle name="xl36 149" xfId="45"/>
    <cellStyle name="xl36 151" xfId="49"/>
    <cellStyle name="xl36 152" xfId="50"/>
    <cellStyle name="xl36 153" xfId="51"/>
    <cellStyle name="xl36 154" xfId="53"/>
    <cellStyle name="xl36 2" xfId="104"/>
    <cellStyle name="xl36 3" xfId="134"/>
    <cellStyle name="xl36 4" xfId="164"/>
    <cellStyle name="xl36 5" xfId="194"/>
    <cellStyle name="xl36 59" xfId="3"/>
    <cellStyle name="xl36 6" xfId="222"/>
    <cellStyle name="xl36 7" xfId="10"/>
    <cellStyle name="xl37" xfId="25"/>
    <cellStyle name="xl37 2" xfId="105"/>
    <cellStyle name="xl37 3" xfId="135"/>
    <cellStyle name="xl37 4" xfId="165"/>
    <cellStyle name="xl37 5" xfId="195"/>
    <cellStyle name="xl37 6" xfId="223"/>
    <cellStyle name="xl38" xfId="35"/>
    <cellStyle name="xl38 2" xfId="106"/>
    <cellStyle name="xl38 3" xfId="136"/>
    <cellStyle name="xl38 4" xfId="166"/>
    <cellStyle name="xl38 5" xfId="196"/>
    <cellStyle name="xl38 6" xfId="224"/>
    <cellStyle name="xl39" xfId="36"/>
    <cellStyle name="xl39 2" xfId="107"/>
    <cellStyle name="xl39 3" xfId="137"/>
    <cellStyle name="xl39 4" xfId="167"/>
    <cellStyle name="xl39 5" xfId="197"/>
    <cellStyle name="xl39 6" xfId="225"/>
    <cellStyle name="xl40" xfId="37"/>
    <cellStyle name="xl40 2" xfId="108"/>
    <cellStyle name="xl40 3" xfId="138"/>
    <cellStyle name="xl40 4" xfId="168"/>
    <cellStyle name="xl40 5" xfId="198"/>
    <cellStyle name="xl40 6" xfId="226"/>
    <cellStyle name="xl41" xfId="38"/>
    <cellStyle name="xl41 2" xfId="109"/>
    <cellStyle name="xl41 3" xfId="139"/>
    <cellStyle name="xl41 4" xfId="169"/>
    <cellStyle name="xl41 5" xfId="199"/>
    <cellStyle name="xl41 6" xfId="227"/>
    <cellStyle name="xl42" xfId="39"/>
    <cellStyle name="xl42 2" xfId="110"/>
    <cellStyle name="xl42 3" xfId="140"/>
    <cellStyle name="xl42 4" xfId="170"/>
    <cellStyle name="xl42 5" xfId="200"/>
    <cellStyle name="xl42 6" xfId="228"/>
    <cellStyle name="xl43" xfId="40"/>
    <cellStyle name="xl43 2" xfId="111"/>
    <cellStyle name="xl43 3" xfId="141"/>
    <cellStyle name="xl43 4" xfId="171"/>
    <cellStyle name="xl43 5" xfId="201"/>
    <cellStyle name="xl43 6" xfId="229"/>
    <cellStyle name="xl44" xfId="41"/>
    <cellStyle name="xl44 2" xfId="112"/>
    <cellStyle name="xl44 3" xfId="142"/>
    <cellStyle name="xl44 4" xfId="172"/>
    <cellStyle name="xl44 5" xfId="202"/>
    <cellStyle name="xl44 6" xfId="230"/>
    <cellStyle name="Обычный" xfId="0" builtinId="0"/>
    <cellStyle name="Обычный 2" xfId="7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5"/>
  <sheetViews>
    <sheetView workbookViewId="0">
      <selection activeCell="A341" sqref="A341"/>
    </sheetView>
  </sheetViews>
  <sheetFormatPr defaultRowHeight="14.4"/>
  <cols>
    <col min="1" max="1" width="52.5546875" style="3" customWidth="1"/>
    <col min="2" max="2" width="10.88671875" style="2" customWidth="1"/>
    <col min="3" max="3" width="4.109375" style="2" customWidth="1"/>
    <col min="4" max="4" width="11.33203125" style="1" hidden="1" customWidth="1"/>
    <col min="5" max="5" width="10.5546875" customWidth="1"/>
    <col min="6" max="6" width="10.44140625" customWidth="1"/>
  </cols>
  <sheetData>
    <row r="1" spans="1:6">
      <c r="A1" s="12"/>
      <c r="B1" s="13"/>
      <c r="C1" s="13"/>
      <c r="D1" s="13"/>
    </row>
    <row r="2" spans="1:6" ht="74.400000000000006" customHeight="1">
      <c r="A2" s="16" t="s">
        <v>362</v>
      </c>
      <c r="B2" s="16"/>
      <c r="C2" s="16"/>
      <c r="D2" s="16"/>
      <c r="E2" s="16"/>
      <c r="F2" s="16"/>
    </row>
    <row r="3" spans="1:6" ht="17.399999999999999" customHeight="1">
      <c r="A3" s="14"/>
      <c r="B3" s="15"/>
      <c r="C3" s="15"/>
      <c r="D3" s="15"/>
    </row>
    <row r="4" spans="1:6" ht="22.8">
      <c r="A4" s="8" t="s">
        <v>1</v>
      </c>
      <c r="B4" s="10" t="s">
        <v>0</v>
      </c>
      <c r="C4" s="11" t="s">
        <v>2</v>
      </c>
      <c r="D4" s="4" t="s">
        <v>305</v>
      </c>
      <c r="E4" s="4" t="s">
        <v>305</v>
      </c>
      <c r="F4" s="4" t="s">
        <v>305</v>
      </c>
    </row>
    <row r="5" spans="1:6" ht="27" customHeight="1">
      <c r="A5" s="9"/>
      <c r="B5" s="10"/>
      <c r="C5" s="11"/>
      <c r="D5" s="5" t="s">
        <v>306</v>
      </c>
      <c r="E5" s="5" t="s">
        <v>346</v>
      </c>
      <c r="F5" s="5" t="s">
        <v>307</v>
      </c>
    </row>
    <row r="6" spans="1:6" s="6" customFormat="1">
      <c r="A6" s="17" t="s">
        <v>3</v>
      </c>
      <c r="B6" s="18" t="s">
        <v>4</v>
      </c>
      <c r="C6" s="18"/>
      <c r="D6" s="19">
        <v>1169034.1000000001</v>
      </c>
      <c r="E6" s="20">
        <f>E7+E14+E26+E33+E42+E45</f>
        <v>1343394.9</v>
      </c>
      <c r="F6" s="19">
        <f>F7+F14+F26+F33+F42+F45</f>
        <v>1359167.2000000002</v>
      </c>
    </row>
    <row r="7" spans="1:6" s="6" customFormat="1">
      <c r="A7" s="17" t="s">
        <v>5</v>
      </c>
      <c r="B7" s="18" t="s">
        <v>6</v>
      </c>
      <c r="C7" s="18"/>
      <c r="D7" s="19">
        <v>519289.7</v>
      </c>
      <c r="E7" s="19">
        <f>E8</f>
        <v>585651.79999999993</v>
      </c>
      <c r="F7" s="19">
        <f>F8+F12</f>
        <v>594084</v>
      </c>
    </row>
    <row r="8" spans="1:6" ht="55.2">
      <c r="A8" s="21" t="s">
        <v>287</v>
      </c>
      <c r="B8" s="22" t="s">
        <v>7</v>
      </c>
      <c r="C8" s="22"/>
      <c r="D8" s="23">
        <v>519289.7</v>
      </c>
      <c r="E8" s="23">
        <f>E9+E10+E11</f>
        <v>585651.79999999993</v>
      </c>
      <c r="F8" s="23">
        <f>F9+F10+F11</f>
        <v>586584</v>
      </c>
    </row>
    <row r="9" spans="1:6" ht="36" customHeight="1">
      <c r="A9" s="21" t="s">
        <v>168</v>
      </c>
      <c r="B9" s="24" t="s">
        <v>7</v>
      </c>
      <c r="C9" s="22">
        <v>400</v>
      </c>
      <c r="D9" s="23"/>
      <c r="E9" s="23">
        <v>416.6</v>
      </c>
      <c r="F9" s="23">
        <v>416.5</v>
      </c>
    </row>
    <row r="10" spans="1:6" ht="15.6" hidden="1" customHeight="1">
      <c r="A10" s="21" t="s">
        <v>318</v>
      </c>
      <c r="B10" s="24" t="s">
        <v>7</v>
      </c>
      <c r="C10" s="24" t="s">
        <v>319</v>
      </c>
      <c r="D10" s="25">
        <v>0</v>
      </c>
      <c r="E10" s="25">
        <v>0.1</v>
      </c>
      <c r="F10" s="25">
        <v>0.1</v>
      </c>
    </row>
    <row r="11" spans="1:6" ht="27.6">
      <c r="A11" s="21" t="s">
        <v>8</v>
      </c>
      <c r="B11" s="22" t="s">
        <v>7</v>
      </c>
      <c r="C11" s="22" t="s">
        <v>9</v>
      </c>
      <c r="D11" s="23">
        <v>519289.7</v>
      </c>
      <c r="E11" s="23">
        <v>585235.1</v>
      </c>
      <c r="F11" s="23">
        <v>586167.4</v>
      </c>
    </row>
    <row r="12" spans="1:6" ht="41.4">
      <c r="A12" s="21" t="s">
        <v>350</v>
      </c>
      <c r="B12" s="24" t="s">
        <v>351</v>
      </c>
      <c r="C12" s="24"/>
      <c r="D12" s="23"/>
      <c r="E12" s="23">
        <f>E13</f>
        <v>0</v>
      </c>
      <c r="F12" s="23">
        <f>F13</f>
        <v>7500</v>
      </c>
    </row>
    <row r="13" spans="1:6" ht="27.6">
      <c r="A13" s="21" t="s">
        <v>8</v>
      </c>
      <c r="B13" s="24" t="s">
        <v>351</v>
      </c>
      <c r="C13" s="24" t="s">
        <v>9</v>
      </c>
      <c r="D13" s="23"/>
      <c r="E13" s="23">
        <v>0</v>
      </c>
      <c r="F13" s="23">
        <v>7500</v>
      </c>
    </row>
    <row r="14" spans="1:6" s="6" customFormat="1">
      <c r="A14" s="17" t="s">
        <v>10</v>
      </c>
      <c r="B14" s="18" t="s">
        <v>11</v>
      </c>
      <c r="C14" s="18"/>
      <c r="D14" s="19">
        <v>471003.2</v>
      </c>
      <c r="E14" s="19">
        <f>E15+E17+E21</f>
        <v>561560.9</v>
      </c>
      <c r="F14" s="19">
        <f>F15+F17+F21</f>
        <v>568239</v>
      </c>
    </row>
    <row r="15" spans="1:6" ht="41.4">
      <c r="A15" s="21" t="s">
        <v>12</v>
      </c>
      <c r="B15" s="22" t="s">
        <v>13</v>
      </c>
      <c r="C15" s="22"/>
      <c r="D15" s="23">
        <v>412746.6</v>
      </c>
      <c r="E15" s="23">
        <f>E16</f>
        <v>495260.8</v>
      </c>
      <c r="F15" s="23">
        <f>F16</f>
        <v>500194.2</v>
      </c>
    </row>
    <row r="16" spans="1:6" ht="27.6">
      <c r="A16" s="21" t="s">
        <v>8</v>
      </c>
      <c r="B16" s="22" t="s">
        <v>13</v>
      </c>
      <c r="C16" s="22" t="s">
        <v>9</v>
      </c>
      <c r="D16" s="23">
        <v>412746.6</v>
      </c>
      <c r="E16" s="23">
        <v>495260.8</v>
      </c>
      <c r="F16" s="23">
        <v>500194.2</v>
      </c>
    </row>
    <row r="17" spans="1:6" ht="82.8">
      <c r="A17" s="21" t="s">
        <v>276</v>
      </c>
      <c r="B17" s="22" t="s">
        <v>16</v>
      </c>
      <c r="C17" s="22"/>
      <c r="D17" s="23">
        <v>27235.3</v>
      </c>
      <c r="E17" s="23">
        <f>E18+E19+E20</f>
        <v>34116.1</v>
      </c>
      <c r="F17" s="23">
        <f>F18+F19+F20</f>
        <v>34665.299999999996</v>
      </c>
    </row>
    <row r="18" spans="1:6" ht="41.4" hidden="1">
      <c r="A18" s="21" t="s">
        <v>17</v>
      </c>
      <c r="B18" s="22" t="s">
        <v>16</v>
      </c>
      <c r="C18" s="22" t="s">
        <v>18</v>
      </c>
      <c r="D18" s="23">
        <v>22440.7</v>
      </c>
      <c r="E18" s="23">
        <v>22440.7</v>
      </c>
      <c r="F18" s="23">
        <v>22440.7</v>
      </c>
    </row>
    <row r="19" spans="1:6" ht="27.6">
      <c r="A19" s="21" t="s">
        <v>19</v>
      </c>
      <c r="B19" s="22" t="s">
        <v>16</v>
      </c>
      <c r="C19" s="22" t="s">
        <v>20</v>
      </c>
      <c r="D19" s="23">
        <v>4717</v>
      </c>
      <c r="E19" s="23">
        <v>11597.8</v>
      </c>
      <c r="F19" s="23">
        <v>12147</v>
      </c>
    </row>
    <row r="20" spans="1:6" hidden="1">
      <c r="A20" s="21" t="s">
        <v>14</v>
      </c>
      <c r="B20" s="22" t="s">
        <v>16</v>
      </c>
      <c r="C20" s="22" t="s">
        <v>15</v>
      </c>
      <c r="D20" s="23">
        <v>77.599999999999994</v>
      </c>
      <c r="E20" s="23">
        <v>77.599999999999994</v>
      </c>
      <c r="F20" s="23">
        <v>77.599999999999994</v>
      </c>
    </row>
    <row r="21" spans="1:6" ht="55.2">
      <c r="A21" s="21" t="s">
        <v>288</v>
      </c>
      <c r="B21" s="22" t="s">
        <v>21</v>
      </c>
      <c r="C21" s="22"/>
      <c r="D21" s="23">
        <v>31021.3</v>
      </c>
      <c r="E21" s="23">
        <f>E22+E23+E24+E25</f>
        <v>32183.999999999996</v>
      </c>
      <c r="F21" s="23">
        <f>F22+F23+F24+F25</f>
        <v>33379.5</v>
      </c>
    </row>
    <row r="22" spans="1:6" ht="41.4" hidden="1">
      <c r="A22" s="21" t="s">
        <v>17</v>
      </c>
      <c r="B22" s="22" t="s">
        <v>21</v>
      </c>
      <c r="C22" s="22" t="s">
        <v>18</v>
      </c>
      <c r="D22" s="23">
        <v>23277</v>
      </c>
      <c r="E22" s="23">
        <v>23277</v>
      </c>
      <c r="F22" s="23">
        <v>23277</v>
      </c>
    </row>
    <row r="23" spans="1:6" ht="27.6">
      <c r="A23" s="21" t="s">
        <v>19</v>
      </c>
      <c r="B23" s="22" t="s">
        <v>21</v>
      </c>
      <c r="C23" s="22" t="s">
        <v>20</v>
      </c>
      <c r="D23" s="23">
        <v>6209.1</v>
      </c>
      <c r="E23" s="23">
        <v>7361.8</v>
      </c>
      <c r="F23" s="23">
        <v>8557.2999999999993</v>
      </c>
    </row>
    <row r="24" spans="1:6" hidden="1">
      <c r="A24" s="21" t="s">
        <v>22</v>
      </c>
      <c r="B24" s="22" t="s">
        <v>21</v>
      </c>
      <c r="C24" s="22" t="s">
        <v>23</v>
      </c>
      <c r="D24" s="23">
        <v>642.6</v>
      </c>
      <c r="E24" s="23">
        <v>642.6</v>
      </c>
      <c r="F24" s="23">
        <v>642.6</v>
      </c>
    </row>
    <row r="25" spans="1:6" hidden="1">
      <c r="A25" s="21" t="s">
        <v>14</v>
      </c>
      <c r="B25" s="22" t="s">
        <v>21</v>
      </c>
      <c r="C25" s="22" t="s">
        <v>15</v>
      </c>
      <c r="D25" s="23">
        <v>892.6</v>
      </c>
      <c r="E25" s="23">
        <v>902.6</v>
      </c>
      <c r="F25" s="23">
        <v>902.6</v>
      </c>
    </row>
    <row r="26" spans="1:6" s="6" customFormat="1" ht="27.6">
      <c r="A26" s="17" t="s">
        <v>24</v>
      </c>
      <c r="B26" s="18" t="s">
        <v>25</v>
      </c>
      <c r="C26" s="18"/>
      <c r="D26" s="19">
        <v>126895.6</v>
      </c>
      <c r="E26" s="19">
        <f>E27+E29+E31</f>
        <v>127874</v>
      </c>
      <c r="F26" s="19">
        <f>F27+F29+F31</f>
        <v>128504.8</v>
      </c>
    </row>
    <row r="27" spans="1:6" ht="27.6">
      <c r="A27" s="21" t="s">
        <v>277</v>
      </c>
      <c r="B27" s="22" t="s">
        <v>26</v>
      </c>
      <c r="C27" s="22"/>
      <c r="D27" s="23">
        <v>117456.3</v>
      </c>
      <c r="E27" s="23">
        <f>E28</f>
        <v>115895.3</v>
      </c>
      <c r="F27" s="23">
        <f>F28</f>
        <v>116526.1</v>
      </c>
    </row>
    <row r="28" spans="1:6" ht="27.6">
      <c r="A28" s="21" t="s">
        <v>8</v>
      </c>
      <c r="B28" s="22" t="s">
        <v>26</v>
      </c>
      <c r="C28" s="22" t="s">
        <v>9</v>
      </c>
      <c r="D28" s="23">
        <v>117456.3</v>
      </c>
      <c r="E28" s="23">
        <v>115895.3</v>
      </c>
      <c r="F28" s="23">
        <v>116526.1</v>
      </c>
    </row>
    <row r="29" spans="1:6" ht="27.6" hidden="1">
      <c r="A29" s="21" t="s">
        <v>278</v>
      </c>
      <c r="B29" s="22" t="s">
        <v>27</v>
      </c>
      <c r="C29" s="22"/>
      <c r="D29" s="23">
        <v>9120</v>
      </c>
      <c r="E29" s="23">
        <f>E30</f>
        <v>11659.4</v>
      </c>
      <c r="F29" s="23">
        <f>F30</f>
        <v>11659.4</v>
      </c>
    </row>
    <row r="30" spans="1:6" ht="27.6" hidden="1">
      <c r="A30" s="21" t="s">
        <v>8</v>
      </c>
      <c r="B30" s="22" t="s">
        <v>27</v>
      </c>
      <c r="C30" s="22" t="s">
        <v>9</v>
      </c>
      <c r="D30" s="23">
        <v>9120</v>
      </c>
      <c r="E30" s="23">
        <v>11659.4</v>
      </c>
      <c r="F30" s="23">
        <v>11659.4</v>
      </c>
    </row>
    <row r="31" spans="1:6" hidden="1">
      <c r="A31" s="21" t="s">
        <v>289</v>
      </c>
      <c r="B31" s="22" t="s">
        <v>28</v>
      </c>
      <c r="C31" s="22"/>
      <c r="D31" s="23">
        <v>319.3</v>
      </c>
      <c r="E31" s="23">
        <f>E32</f>
        <v>319.3</v>
      </c>
      <c r="F31" s="23">
        <f>F32</f>
        <v>319.3</v>
      </c>
    </row>
    <row r="32" spans="1:6" ht="27.6" hidden="1">
      <c r="A32" s="21" t="s">
        <v>8</v>
      </c>
      <c r="B32" s="22" t="s">
        <v>28</v>
      </c>
      <c r="C32" s="22" t="s">
        <v>9</v>
      </c>
      <c r="D32" s="23">
        <v>319.3</v>
      </c>
      <c r="E32" s="23">
        <v>319.3</v>
      </c>
      <c r="F32" s="23">
        <v>319.3</v>
      </c>
    </row>
    <row r="33" spans="1:6" s="6" customFormat="1" ht="27.6">
      <c r="A33" s="17" t="s">
        <v>29</v>
      </c>
      <c r="B33" s="18" t="s">
        <v>30</v>
      </c>
      <c r="C33" s="18"/>
      <c r="D33" s="19">
        <v>45455.5</v>
      </c>
      <c r="E33" s="19">
        <f>E34+E37</f>
        <v>44360.4</v>
      </c>
      <c r="F33" s="19">
        <f>F34+F37</f>
        <v>44391.6</v>
      </c>
    </row>
    <row r="34" spans="1:6" ht="41.4" hidden="1">
      <c r="A34" s="21" t="s">
        <v>31</v>
      </c>
      <c r="B34" s="22" t="s">
        <v>32</v>
      </c>
      <c r="C34" s="22"/>
      <c r="D34" s="23">
        <v>5381.8</v>
      </c>
      <c r="E34" s="23">
        <f>E35+E36</f>
        <v>5386.4</v>
      </c>
      <c r="F34" s="23">
        <f>F35+F36</f>
        <v>5386.4</v>
      </c>
    </row>
    <row r="35" spans="1:6" ht="41.4" hidden="1">
      <c r="A35" s="21" t="s">
        <v>17</v>
      </c>
      <c r="B35" s="22" t="s">
        <v>32</v>
      </c>
      <c r="C35" s="22" t="s">
        <v>18</v>
      </c>
      <c r="D35" s="23">
        <v>5305.8</v>
      </c>
      <c r="E35" s="23">
        <v>5319.5</v>
      </c>
      <c r="F35" s="23">
        <v>5319.5</v>
      </c>
    </row>
    <row r="36" spans="1:6" ht="27.6" hidden="1">
      <c r="A36" s="21" t="s">
        <v>19</v>
      </c>
      <c r="B36" s="22" t="s">
        <v>32</v>
      </c>
      <c r="C36" s="22" t="s">
        <v>20</v>
      </c>
      <c r="D36" s="23">
        <v>76</v>
      </c>
      <c r="E36" s="23">
        <v>66.900000000000006</v>
      </c>
      <c r="F36" s="23">
        <v>66.900000000000006</v>
      </c>
    </row>
    <row r="37" spans="1:6" ht="41.4">
      <c r="A37" s="21" t="s">
        <v>33</v>
      </c>
      <c r="B37" s="22" t="s">
        <v>34</v>
      </c>
      <c r="C37" s="22"/>
      <c r="D37" s="23">
        <v>40073.699999999997</v>
      </c>
      <c r="E37" s="23">
        <f>E38+E39+E40+E41</f>
        <v>38974</v>
      </c>
      <c r="F37" s="23">
        <f>F38+F39+F40+F41</f>
        <v>39005.199999999997</v>
      </c>
    </row>
    <row r="38" spans="1:6" ht="41.4" hidden="1">
      <c r="A38" s="21" t="s">
        <v>17</v>
      </c>
      <c r="B38" s="22" t="s">
        <v>34</v>
      </c>
      <c r="C38" s="22" t="s">
        <v>18</v>
      </c>
      <c r="D38" s="23">
        <v>36669.199999999997</v>
      </c>
      <c r="E38" s="23">
        <v>35205.199999999997</v>
      </c>
      <c r="F38" s="23">
        <v>35205.199999999997</v>
      </c>
    </row>
    <row r="39" spans="1:6" ht="27.6">
      <c r="A39" s="21" t="s">
        <v>19</v>
      </c>
      <c r="B39" s="22" t="s">
        <v>34</v>
      </c>
      <c r="C39" s="22" t="s">
        <v>20</v>
      </c>
      <c r="D39" s="23">
        <v>3167.6</v>
      </c>
      <c r="E39" s="23">
        <v>3162.9</v>
      </c>
      <c r="F39" s="23">
        <v>3194.1</v>
      </c>
    </row>
    <row r="40" spans="1:6" hidden="1">
      <c r="A40" s="21" t="s">
        <v>320</v>
      </c>
      <c r="B40" s="24" t="s">
        <v>34</v>
      </c>
      <c r="C40" s="24" t="s">
        <v>23</v>
      </c>
      <c r="D40" s="25">
        <v>0</v>
      </c>
      <c r="E40" s="25">
        <v>369</v>
      </c>
      <c r="F40" s="25">
        <v>369</v>
      </c>
    </row>
    <row r="41" spans="1:6" hidden="1">
      <c r="A41" s="21" t="s">
        <v>14</v>
      </c>
      <c r="B41" s="22" t="s">
        <v>34</v>
      </c>
      <c r="C41" s="22" t="s">
        <v>15</v>
      </c>
      <c r="D41" s="23">
        <v>236.9</v>
      </c>
      <c r="E41" s="23">
        <v>236.9</v>
      </c>
      <c r="F41" s="23">
        <v>236.9</v>
      </c>
    </row>
    <row r="42" spans="1:6" s="6" customFormat="1" hidden="1">
      <c r="A42" s="17" t="s">
        <v>35</v>
      </c>
      <c r="B42" s="18" t="s">
        <v>36</v>
      </c>
      <c r="C42" s="18"/>
      <c r="D42" s="19">
        <v>2090</v>
      </c>
      <c r="E42" s="19">
        <f>E43</f>
        <v>4419.7</v>
      </c>
      <c r="F42" s="19">
        <f>F43</f>
        <v>4419.7</v>
      </c>
    </row>
    <row r="43" spans="1:6" hidden="1">
      <c r="A43" s="21" t="s">
        <v>37</v>
      </c>
      <c r="B43" s="22" t="s">
        <v>38</v>
      </c>
      <c r="C43" s="22"/>
      <c r="D43" s="23">
        <v>2090</v>
      </c>
      <c r="E43" s="23">
        <f>E44</f>
        <v>4419.7</v>
      </c>
      <c r="F43" s="23">
        <f>F44</f>
        <v>4419.7</v>
      </c>
    </row>
    <row r="44" spans="1:6" ht="27.6" hidden="1">
      <c r="A44" s="21" t="s">
        <v>8</v>
      </c>
      <c r="B44" s="22" t="s">
        <v>38</v>
      </c>
      <c r="C44" s="22" t="s">
        <v>9</v>
      </c>
      <c r="D44" s="23">
        <v>2090</v>
      </c>
      <c r="E44" s="23">
        <v>4419.7</v>
      </c>
      <c r="F44" s="23">
        <v>4419.7</v>
      </c>
    </row>
    <row r="45" spans="1:6" s="6" customFormat="1" hidden="1">
      <c r="A45" s="17" t="s">
        <v>39</v>
      </c>
      <c r="B45" s="18" t="s">
        <v>40</v>
      </c>
      <c r="C45" s="18"/>
      <c r="D45" s="19">
        <v>4300.1000000000004</v>
      </c>
      <c r="E45" s="19">
        <f>E46+E48+E51+E54</f>
        <v>19528.099999999999</v>
      </c>
      <c r="F45" s="19">
        <f>F46+F48+F51+F54</f>
        <v>19528.099999999999</v>
      </c>
    </row>
    <row r="46" spans="1:6" hidden="1">
      <c r="A46" s="21" t="s">
        <v>41</v>
      </c>
      <c r="B46" s="22" t="s">
        <v>42</v>
      </c>
      <c r="C46" s="22"/>
      <c r="D46" s="23">
        <v>4106.1000000000004</v>
      </c>
      <c r="E46" s="23">
        <f>E47</f>
        <v>7361.8</v>
      </c>
      <c r="F46" s="23">
        <f>F47</f>
        <v>7361.8</v>
      </c>
    </row>
    <row r="47" spans="1:6" ht="27.6" hidden="1">
      <c r="A47" s="21" t="s">
        <v>8</v>
      </c>
      <c r="B47" s="22" t="s">
        <v>42</v>
      </c>
      <c r="C47" s="22" t="s">
        <v>9</v>
      </c>
      <c r="D47" s="23">
        <v>4106.1000000000004</v>
      </c>
      <c r="E47" s="23">
        <v>7361.8</v>
      </c>
      <c r="F47" s="23">
        <v>7361.8</v>
      </c>
    </row>
    <row r="48" spans="1:6" ht="37.5" hidden="1" customHeight="1">
      <c r="A48" s="21" t="s">
        <v>279</v>
      </c>
      <c r="B48" s="22" t="s">
        <v>43</v>
      </c>
      <c r="C48" s="22"/>
      <c r="D48" s="23">
        <v>75</v>
      </c>
      <c r="E48" s="23">
        <f>E49+E50</f>
        <v>5291.7</v>
      </c>
      <c r="F48" s="23">
        <f>F49+F50</f>
        <v>5291.7</v>
      </c>
    </row>
    <row r="49" spans="1:6" ht="27.6" hidden="1">
      <c r="A49" s="21" t="s">
        <v>19</v>
      </c>
      <c r="B49" s="22" t="s">
        <v>43</v>
      </c>
      <c r="C49" s="22" t="s">
        <v>20</v>
      </c>
      <c r="D49" s="23">
        <v>75</v>
      </c>
      <c r="E49" s="23">
        <v>12</v>
      </c>
      <c r="F49" s="23">
        <v>12</v>
      </c>
    </row>
    <row r="50" spans="1:6" hidden="1">
      <c r="A50" s="21" t="s">
        <v>22</v>
      </c>
      <c r="B50" s="22" t="s">
        <v>43</v>
      </c>
      <c r="C50" s="22">
        <v>300</v>
      </c>
      <c r="D50" s="23"/>
      <c r="E50" s="23">
        <v>5279.7</v>
      </c>
      <c r="F50" s="23">
        <v>5279.7</v>
      </c>
    </row>
    <row r="51" spans="1:6" hidden="1">
      <c r="A51" s="21" t="s">
        <v>280</v>
      </c>
      <c r="B51" s="22" t="s">
        <v>44</v>
      </c>
      <c r="C51" s="22"/>
      <c r="D51" s="23">
        <v>119</v>
      </c>
      <c r="E51" s="23">
        <f>E52+E53</f>
        <v>6272.3</v>
      </c>
      <c r="F51" s="23">
        <f>F52+F53</f>
        <v>6272.3</v>
      </c>
    </row>
    <row r="52" spans="1:6" ht="27.6" hidden="1">
      <c r="A52" s="21" t="s">
        <v>19</v>
      </c>
      <c r="B52" s="22" t="s">
        <v>44</v>
      </c>
      <c r="C52" s="22" t="s">
        <v>20</v>
      </c>
      <c r="D52" s="23">
        <v>34</v>
      </c>
      <c r="E52" s="23">
        <v>0</v>
      </c>
      <c r="F52" s="23">
        <v>0</v>
      </c>
    </row>
    <row r="53" spans="1:6" ht="27.6" hidden="1">
      <c r="A53" s="21" t="s">
        <v>8</v>
      </c>
      <c r="B53" s="22" t="s">
        <v>44</v>
      </c>
      <c r="C53" s="22" t="s">
        <v>9</v>
      </c>
      <c r="D53" s="23">
        <v>85</v>
      </c>
      <c r="E53" s="23">
        <v>6272.3</v>
      </c>
      <c r="F53" s="23">
        <v>6272.3</v>
      </c>
    </row>
    <row r="54" spans="1:6" hidden="1">
      <c r="A54" s="21" t="s">
        <v>308</v>
      </c>
      <c r="B54" s="24" t="s">
        <v>310</v>
      </c>
      <c r="C54" s="22"/>
      <c r="D54" s="23">
        <v>0</v>
      </c>
      <c r="E54" s="23">
        <f>E55+E56</f>
        <v>602.29999999999995</v>
      </c>
      <c r="F54" s="23">
        <f>F55+F56</f>
        <v>602.29999999999995</v>
      </c>
    </row>
    <row r="55" spans="1:6" ht="27.6" hidden="1">
      <c r="A55" s="21" t="s">
        <v>309</v>
      </c>
      <c r="B55" s="24" t="s">
        <v>310</v>
      </c>
      <c r="C55" s="22">
        <v>200</v>
      </c>
      <c r="D55" s="23">
        <v>0</v>
      </c>
      <c r="E55" s="23">
        <v>0</v>
      </c>
      <c r="F55" s="23">
        <v>0</v>
      </c>
    </row>
    <row r="56" spans="1:6" ht="27.6" hidden="1">
      <c r="A56" s="21" t="s">
        <v>8</v>
      </c>
      <c r="B56" s="24" t="s">
        <v>310</v>
      </c>
      <c r="C56" s="22">
        <v>600</v>
      </c>
      <c r="D56" s="23"/>
      <c r="E56" s="23">
        <v>602.29999999999995</v>
      </c>
      <c r="F56" s="23">
        <v>602.29999999999995</v>
      </c>
    </row>
    <row r="57" spans="1:6" s="6" customFormat="1" ht="27.6">
      <c r="A57" s="17" t="s">
        <v>45</v>
      </c>
      <c r="B57" s="18" t="s">
        <v>46</v>
      </c>
      <c r="C57" s="18"/>
      <c r="D57" s="19">
        <v>74170.399999999994</v>
      </c>
      <c r="E57" s="19">
        <f>E58</f>
        <v>76415.3</v>
      </c>
      <c r="F57" s="19">
        <f>F58</f>
        <v>76415.3</v>
      </c>
    </row>
    <row r="58" spans="1:6" s="6" customFormat="1" ht="27.6">
      <c r="A58" s="17" t="s">
        <v>47</v>
      </c>
      <c r="B58" s="18" t="s">
        <v>48</v>
      </c>
      <c r="C58" s="18"/>
      <c r="D58" s="19">
        <v>74170.399999999994</v>
      </c>
      <c r="E58" s="19">
        <f>E59+E62+E64+E66+E68+E71+E73+E75</f>
        <v>76415.3</v>
      </c>
      <c r="F58" s="19">
        <f>F59+F62+F64+F66+F68+F71+F73+F75</f>
        <v>76415.3</v>
      </c>
    </row>
    <row r="59" spans="1:6" ht="27.6">
      <c r="A59" s="21" t="s">
        <v>49</v>
      </c>
      <c r="B59" s="22" t="s">
        <v>50</v>
      </c>
      <c r="C59" s="22"/>
      <c r="D59" s="23">
        <v>800</v>
      </c>
      <c r="E59" s="23">
        <f>E60+E61</f>
        <v>788.5</v>
      </c>
      <c r="F59" s="23">
        <f>F60+F61</f>
        <v>788.3</v>
      </c>
    </row>
    <row r="60" spans="1:6" ht="27.6" hidden="1">
      <c r="A60" s="21" t="s">
        <v>19</v>
      </c>
      <c r="B60" s="22" t="s">
        <v>50</v>
      </c>
      <c r="C60" s="22" t="s">
        <v>20</v>
      </c>
      <c r="D60" s="23">
        <v>300</v>
      </c>
      <c r="E60" s="23">
        <v>288.5</v>
      </c>
      <c r="F60" s="23">
        <v>288.5</v>
      </c>
    </row>
    <row r="61" spans="1:6" ht="27.6">
      <c r="A61" s="21" t="s">
        <v>8</v>
      </c>
      <c r="B61" s="22" t="s">
        <v>50</v>
      </c>
      <c r="C61" s="22" t="s">
        <v>9</v>
      </c>
      <c r="D61" s="23">
        <v>500</v>
      </c>
      <c r="E61" s="23">
        <v>500</v>
      </c>
      <c r="F61" s="23">
        <v>499.8</v>
      </c>
    </row>
    <row r="62" spans="1:6" hidden="1">
      <c r="A62" s="21" t="s">
        <v>51</v>
      </c>
      <c r="B62" s="22" t="s">
        <v>52</v>
      </c>
      <c r="C62" s="22"/>
      <c r="D62" s="23">
        <v>170</v>
      </c>
      <c r="E62" s="23">
        <f>E63</f>
        <v>170</v>
      </c>
      <c r="F62" s="23">
        <f>F63</f>
        <v>170</v>
      </c>
    </row>
    <row r="63" spans="1:6" ht="27.6" hidden="1">
      <c r="A63" s="21" t="s">
        <v>8</v>
      </c>
      <c r="B63" s="22" t="s">
        <v>52</v>
      </c>
      <c r="C63" s="22" t="s">
        <v>9</v>
      </c>
      <c r="D63" s="23">
        <v>170</v>
      </c>
      <c r="E63" s="23">
        <v>170</v>
      </c>
      <c r="F63" s="23">
        <v>170</v>
      </c>
    </row>
    <row r="64" spans="1:6" ht="27.6" hidden="1">
      <c r="A64" s="21" t="s">
        <v>304</v>
      </c>
      <c r="B64" s="22" t="s">
        <v>53</v>
      </c>
      <c r="C64" s="22"/>
      <c r="D64" s="23">
        <v>6102</v>
      </c>
      <c r="E64" s="23">
        <f>E65</f>
        <v>6102</v>
      </c>
      <c r="F64" s="23">
        <f>F65</f>
        <v>6102</v>
      </c>
    </row>
    <row r="65" spans="1:6" ht="27.6" hidden="1">
      <c r="A65" s="21" t="s">
        <v>8</v>
      </c>
      <c r="B65" s="22" t="s">
        <v>53</v>
      </c>
      <c r="C65" s="22" t="s">
        <v>9</v>
      </c>
      <c r="D65" s="23">
        <v>6102</v>
      </c>
      <c r="E65" s="23">
        <v>6102</v>
      </c>
      <c r="F65" s="23">
        <v>6102</v>
      </c>
    </row>
    <row r="66" spans="1:6" ht="27.6" hidden="1">
      <c r="A66" s="21" t="s">
        <v>54</v>
      </c>
      <c r="B66" s="22" t="s">
        <v>55</v>
      </c>
      <c r="C66" s="22"/>
      <c r="D66" s="23">
        <v>2000</v>
      </c>
      <c r="E66" s="23">
        <f>E67</f>
        <v>2000</v>
      </c>
      <c r="F66" s="23">
        <f>F67</f>
        <v>2000</v>
      </c>
    </row>
    <row r="67" spans="1:6" ht="27.6" hidden="1">
      <c r="A67" s="21" t="s">
        <v>8</v>
      </c>
      <c r="B67" s="22" t="s">
        <v>55</v>
      </c>
      <c r="C67" s="22" t="s">
        <v>9</v>
      </c>
      <c r="D67" s="23">
        <v>2000</v>
      </c>
      <c r="E67" s="23">
        <v>2000</v>
      </c>
      <c r="F67" s="23">
        <v>2000</v>
      </c>
    </row>
    <row r="68" spans="1:6">
      <c r="A68" s="21" t="s">
        <v>315</v>
      </c>
      <c r="B68" s="24" t="s">
        <v>317</v>
      </c>
      <c r="C68" s="24"/>
      <c r="D68" s="25">
        <v>0</v>
      </c>
      <c r="E68" s="25">
        <f>E69+E70</f>
        <v>1762.9</v>
      </c>
      <c r="F68" s="25">
        <f>F69+F70</f>
        <v>1763.1</v>
      </c>
    </row>
    <row r="69" spans="1:6" ht="27.6">
      <c r="A69" s="21" t="s">
        <v>316</v>
      </c>
      <c r="B69" s="24" t="s">
        <v>317</v>
      </c>
      <c r="C69" s="24" t="s">
        <v>169</v>
      </c>
      <c r="D69" s="25">
        <v>0</v>
      </c>
      <c r="E69" s="25">
        <v>1500</v>
      </c>
      <c r="F69" s="25">
        <v>1500.2</v>
      </c>
    </row>
    <row r="70" spans="1:6" ht="27.6" hidden="1">
      <c r="A70" s="21" t="s">
        <v>8</v>
      </c>
      <c r="B70" s="24" t="s">
        <v>317</v>
      </c>
      <c r="C70" s="24" t="s">
        <v>9</v>
      </c>
      <c r="D70" s="25"/>
      <c r="E70" s="25">
        <v>262.89999999999998</v>
      </c>
      <c r="F70" s="25">
        <v>262.89999999999998</v>
      </c>
    </row>
    <row r="71" spans="1:6" hidden="1">
      <c r="A71" s="21" t="s">
        <v>56</v>
      </c>
      <c r="B71" s="22" t="s">
        <v>57</v>
      </c>
      <c r="C71" s="22"/>
      <c r="D71" s="23">
        <v>62628.4</v>
      </c>
      <c r="E71" s="23">
        <f>E72</f>
        <v>62628.4</v>
      </c>
      <c r="F71" s="23">
        <f>F72</f>
        <v>62628.4</v>
      </c>
    </row>
    <row r="72" spans="1:6" ht="27.6" hidden="1">
      <c r="A72" s="21" t="s">
        <v>8</v>
      </c>
      <c r="B72" s="22" t="s">
        <v>57</v>
      </c>
      <c r="C72" s="22" t="s">
        <v>9</v>
      </c>
      <c r="D72" s="23">
        <v>62628.4</v>
      </c>
      <c r="E72" s="23">
        <v>62628.4</v>
      </c>
      <c r="F72" s="23">
        <v>62628.4</v>
      </c>
    </row>
    <row r="73" spans="1:6" hidden="1">
      <c r="A73" s="21" t="s">
        <v>289</v>
      </c>
      <c r="B73" s="22" t="s">
        <v>58</v>
      </c>
      <c r="C73" s="22"/>
      <c r="D73" s="23">
        <v>2470</v>
      </c>
      <c r="E73" s="23">
        <f>E74</f>
        <v>2952</v>
      </c>
      <c r="F73" s="23">
        <f>F74</f>
        <v>2952</v>
      </c>
    </row>
    <row r="74" spans="1:6" ht="27.6" hidden="1">
      <c r="A74" s="21" t="s">
        <v>8</v>
      </c>
      <c r="B74" s="22" t="s">
        <v>58</v>
      </c>
      <c r="C74" s="22" t="s">
        <v>9</v>
      </c>
      <c r="D74" s="23">
        <v>2470</v>
      </c>
      <c r="E74" s="23">
        <v>2952</v>
      </c>
      <c r="F74" s="23">
        <v>2952</v>
      </c>
    </row>
    <row r="75" spans="1:6" hidden="1">
      <c r="A75" s="21" t="s">
        <v>352</v>
      </c>
      <c r="B75" s="24" t="s">
        <v>353</v>
      </c>
      <c r="C75" s="24"/>
      <c r="D75" s="23"/>
      <c r="E75" s="23">
        <f>E76</f>
        <v>11.5</v>
      </c>
      <c r="F75" s="23">
        <f>F76</f>
        <v>11.5</v>
      </c>
    </row>
    <row r="76" spans="1:6" ht="27.6" hidden="1">
      <c r="A76" s="21" t="s">
        <v>8</v>
      </c>
      <c r="B76" s="24" t="s">
        <v>353</v>
      </c>
      <c r="C76" s="24" t="s">
        <v>9</v>
      </c>
      <c r="D76" s="23"/>
      <c r="E76" s="23">
        <v>11.5</v>
      </c>
      <c r="F76" s="23">
        <v>11.5</v>
      </c>
    </row>
    <row r="77" spans="1:6" s="6" customFormat="1">
      <c r="A77" s="17" t="s">
        <v>59</v>
      </c>
      <c r="B77" s="18" t="s">
        <v>60</v>
      </c>
      <c r="C77" s="18"/>
      <c r="D77" s="19">
        <v>139898.9</v>
      </c>
      <c r="E77" s="19">
        <f>E78+E85+E95+E98+E107</f>
        <v>151013.29999999999</v>
      </c>
      <c r="F77" s="19">
        <f>F78+F85+F95+F98+F107</f>
        <v>151422.00000000003</v>
      </c>
    </row>
    <row r="78" spans="1:6" s="6" customFormat="1">
      <c r="A78" s="17" t="s">
        <v>61</v>
      </c>
      <c r="B78" s="18" t="s">
        <v>62</v>
      </c>
      <c r="C78" s="18"/>
      <c r="D78" s="19">
        <v>28405.5</v>
      </c>
      <c r="E78" s="19">
        <f>E79+E81+E83</f>
        <v>30463.3</v>
      </c>
      <c r="F78" s="19">
        <f>F79+F81+F83</f>
        <v>30456.9</v>
      </c>
    </row>
    <row r="79" spans="1:6" ht="27.6">
      <c r="A79" s="21" t="s">
        <v>63</v>
      </c>
      <c r="B79" s="22" t="s">
        <v>64</v>
      </c>
      <c r="C79" s="22"/>
      <c r="D79" s="23">
        <v>28373.200000000001</v>
      </c>
      <c r="E79" s="23">
        <f>E80</f>
        <v>30366.5</v>
      </c>
      <c r="F79" s="23">
        <f>F80</f>
        <v>30360</v>
      </c>
    </row>
    <row r="80" spans="1:6" ht="27.6">
      <c r="A80" s="21" t="s">
        <v>8</v>
      </c>
      <c r="B80" s="22" t="s">
        <v>64</v>
      </c>
      <c r="C80" s="22" t="s">
        <v>9</v>
      </c>
      <c r="D80" s="23">
        <v>28373.200000000001</v>
      </c>
      <c r="E80" s="26">
        <v>30366.5</v>
      </c>
      <c r="F80" s="26">
        <v>30360</v>
      </c>
    </row>
    <row r="81" spans="1:6" hidden="1">
      <c r="A81" s="21" t="s">
        <v>311</v>
      </c>
      <c r="B81" s="24" t="s">
        <v>313</v>
      </c>
      <c r="C81" s="22"/>
      <c r="D81" s="25">
        <v>0</v>
      </c>
      <c r="E81" s="25">
        <f>E82</f>
        <v>30</v>
      </c>
      <c r="F81" s="25">
        <f>F82</f>
        <v>30</v>
      </c>
    </row>
    <row r="82" spans="1:6" ht="27.6" hidden="1">
      <c r="A82" s="21" t="s">
        <v>312</v>
      </c>
      <c r="B82" s="24" t="s">
        <v>313</v>
      </c>
      <c r="C82" s="22" t="s">
        <v>9</v>
      </c>
      <c r="D82" s="25">
        <v>0</v>
      </c>
      <c r="E82" s="25">
        <v>30</v>
      </c>
      <c r="F82" s="25">
        <v>30</v>
      </c>
    </row>
    <row r="83" spans="1:6">
      <c r="A83" s="21" t="s">
        <v>289</v>
      </c>
      <c r="B83" s="22" t="s">
        <v>65</v>
      </c>
      <c r="C83" s="22"/>
      <c r="D83" s="23">
        <v>32.299999999999997</v>
      </c>
      <c r="E83" s="23">
        <f>E84</f>
        <v>66.8</v>
      </c>
      <c r="F83" s="23">
        <f>F84</f>
        <v>66.900000000000006</v>
      </c>
    </row>
    <row r="84" spans="1:6" ht="27.6">
      <c r="A84" s="21" t="s">
        <v>8</v>
      </c>
      <c r="B84" s="22" t="s">
        <v>65</v>
      </c>
      <c r="C84" s="22" t="s">
        <v>9</v>
      </c>
      <c r="D84" s="23">
        <v>32.299999999999997</v>
      </c>
      <c r="E84" s="23">
        <v>66.8</v>
      </c>
      <c r="F84" s="23">
        <v>66.900000000000006</v>
      </c>
    </row>
    <row r="85" spans="1:6" s="6" customFormat="1" ht="27.6">
      <c r="A85" s="17" t="s">
        <v>66</v>
      </c>
      <c r="B85" s="18" t="s">
        <v>67</v>
      </c>
      <c r="C85" s="18"/>
      <c r="D85" s="19">
        <v>90227.6</v>
      </c>
      <c r="E85" s="19">
        <f>E86+E88+E90+E92</f>
        <v>99196.2</v>
      </c>
      <c r="F85" s="19">
        <f>F86+F88+F90+F92</f>
        <v>99456.3</v>
      </c>
    </row>
    <row r="86" spans="1:6" hidden="1">
      <c r="A86" s="21" t="s">
        <v>68</v>
      </c>
      <c r="B86" s="22" t="s">
        <v>69</v>
      </c>
      <c r="C86" s="22"/>
      <c r="D86" s="23">
        <v>300</v>
      </c>
      <c r="E86" s="23">
        <f>E87</f>
        <v>300</v>
      </c>
      <c r="F86" s="23">
        <f>F87</f>
        <v>300</v>
      </c>
    </row>
    <row r="87" spans="1:6" ht="27.6" hidden="1">
      <c r="A87" s="21" t="s">
        <v>8</v>
      </c>
      <c r="B87" s="22" t="s">
        <v>69</v>
      </c>
      <c r="C87" s="22" t="s">
        <v>9</v>
      </c>
      <c r="D87" s="23">
        <v>300</v>
      </c>
      <c r="E87" s="23">
        <v>300</v>
      </c>
      <c r="F87" s="23">
        <v>300</v>
      </c>
    </row>
    <row r="88" spans="1:6" ht="41.4">
      <c r="A88" s="21" t="s">
        <v>70</v>
      </c>
      <c r="B88" s="22" t="s">
        <v>71</v>
      </c>
      <c r="C88" s="22"/>
      <c r="D88" s="23">
        <v>81695.7</v>
      </c>
      <c r="E88" s="23">
        <f>E89</f>
        <v>86390.7</v>
      </c>
      <c r="F88" s="23">
        <f>F89</f>
        <v>86397.2</v>
      </c>
    </row>
    <row r="89" spans="1:6" ht="27.6">
      <c r="A89" s="21" t="s">
        <v>8</v>
      </c>
      <c r="B89" s="22" t="s">
        <v>71</v>
      </c>
      <c r="C89" s="22" t="s">
        <v>9</v>
      </c>
      <c r="D89" s="23">
        <v>81695.7</v>
      </c>
      <c r="E89" s="23">
        <v>86390.7</v>
      </c>
      <c r="F89" s="23">
        <v>86397.2</v>
      </c>
    </row>
    <row r="90" spans="1:6" ht="27.6">
      <c r="A90" s="21" t="s">
        <v>290</v>
      </c>
      <c r="B90" s="22" t="s">
        <v>72</v>
      </c>
      <c r="C90" s="22"/>
      <c r="D90" s="23">
        <v>7396.8</v>
      </c>
      <c r="E90" s="23">
        <f>E91</f>
        <v>11670.4</v>
      </c>
      <c r="F90" s="23">
        <f>F91</f>
        <v>11924</v>
      </c>
    </row>
    <row r="91" spans="1:6" ht="27.6">
      <c r="A91" s="21" t="s">
        <v>8</v>
      </c>
      <c r="B91" s="22" t="s">
        <v>72</v>
      </c>
      <c r="C91" s="22" t="s">
        <v>9</v>
      </c>
      <c r="D91" s="23">
        <v>7396.8</v>
      </c>
      <c r="E91" s="23">
        <v>11670.4</v>
      </c>
      <c r="F91" s="23">
        <v>11924</v>
      </c>
    </row>
    <row r="92" spans="1:6" hidden="1">
      <c r="A92" s="21" t="s">
        <v>289</v>
      </c>
      <c r="B92" s="22" t="s">
        <v>73</v>
      </c>
      <c r="C92" s="22"/>
      <c r="D92" s="23">
        <v>835.1</v>
      </c>
      <c r="E92" s="23">
        <f>E93</f>
        <v>835.1</v>
      </c>
      <c r="F92" s="23">
        <f>F93</f>
        <v>835.1</v>
      </c>
    </row>
    <row r="93" spans="1:6" ht="27.6" hidden="1">
      <c r="A93" s="21" t="s">
        <v>8</v>
      </c>
      <c r="B93" s="22" t="s">
        <v>73</v>
      </c>
      <c r="C93" s="22" t="s">
        <v>9</v>
      </c>
      <c r="D93" s="23">
        <v>835.1</v>
      </c>
      <c r="E93" s="23">
        <v>835.1</v>
      </c>
      <c r="F93" s="23">
        <v>835.1</v>
      </c>
    </row>
    <row r="94" spans="1:6" s="6" customFormat="1" hidden="1">
      <c r="A94" s="17" t="s">
        <v>74</v>
      </c>
      <c r="B94" s="18" t="s">
        <v>75</v>
      </c>
      <c r="C94" s="18"/>
      <c r="D94" s="19">
        <v>50</v>
      </c>
      <c r="E94" s="19">
        <v>0</v>
      </c>
      <c r="F94" s="19">
        <v>0</v>
      </c>
    </row>
    <row r="95" spans="1:6" s="6" customFormat="1" ht="27.6" hidden="1">
      <c r="A95" s="17" t="s">
        <v>323</v>
      </c>
      <c r="B95" s="27" t="s">
        <v>75</v>
      </c>
      <c r="C95" s="22"/>
      <c r="D95" s="19">
        <v>0</v>
      </c>
      <c r="E95" s="19">
        <f>E96</f>
        <v>50</v>
      </c>
      <c r="F95" s="19">
        <f>F96</f>
        <v>50</v>
      </c>
    </row>
    <row r="96" spans="1:6" hidden="1">
      <c r="A96" s="21" t="s">
        <v>76</v>
      </c>
      <c r="B96" s="22" t="s">
        <v>77</v>
      </c>
      <c r="C96" s="22"/>
      <c r="D96" s="23">
        <v>50</v>
      </c>
      <c r="E96" s="23">
        <f>E97</f>
        <v>50</v>
      </c>
      <c r="F96" s="23">
        <f>F97</f>
        <v>50</v>
      </c>
    </row>
    <row r="97" spans="1:6" ht="27.6" hidden="1">
      <c r="A97" s="21" t="s">
        <v>19</v>
      </c>
      <c r="B97" s="22" t="s">
        <v>77</v>
      </c>
      <c r="C97" s="22" t="s">
        <v>20</v>
      </c>
      <c r="D97" s="23">
        <v>50</v>
      </c>
      <c r="E97" s="23">
        <v>50</v>
      </c>
      <c r="F97" s="23">
        <v>50</v>
      </c>
    </row>
    <row r="98" spans="1:6" s="6" customFormat="1" ht="27.6">
      <c r="A98" s="17" t="s">
        <v>78</v>
      </c>
      <c r="B98" s="18" t="s">
        <v>79</v>
      </c>
      <c r="C98" s="18"/>
      <c r="D98" s="19">
        <v>19915.8</v>
      </c>
      <c r="E98" s="19">
        <f>E99+E103</f>
        <v>20143.8</v>
      </c>
      <c r="F98" s="19">
        <f>F99+F103</f>
        <v>20139.7</v>
      </c>
    </row>
    <row r="99" spans="1:6" ht="55.2">
      <c r="A99" s="21" t="s">
        <v>80</v>
      </c>
      <c r="B99" s="22" t="s">
        <v>81</v>
      </c>
      <c r="C99" s="22"/>
      <c r="D99" s="23">
        <v>5653.8</v>
      </c>
      <c r="E99" s="23">
        <f>E100+E101</f>
        <v>5653.8</v>
      </c>
      <c r="F99" s="23">
        <f>F100+F101+F102</f>
        <v>5649.7</v>
      </c>
    </row>
    <row r="100" spans="1:6" ht="69">
      <c r="A100" s="21" t="s">
        <v>17</v>
      </c>
      <c r="B100" s="22" t="s">
        <v>81</v>
      </c>
      <c r="C100" s="22" t="s">
        <v>18</v>
      </c>
      <c r="D100" s="23">
        <v>5498.8</v>
      </c>
      <c r="E100" s="23">
        <v>5498.8</v>
      </c>
      <c r="F100" s="23">
        <v>5421.1</v>
      </c>
    </row>
    <row r="101" spans="1:6" ht="27.6">
      <c r="A101" s="21" t="s">
        <v>19</v>
      </c>
      <c r="B101" s="22" t="s">
        <v>81</v>
      </c>
      <c r="C101" s="22" t="s">
        <v>20</v>
      </c>
      <c r="D101" s="23">
        <v>155</v>
      </c>
      <c r="E101" s="23">
        <v>155</v>
      </c>
      <c r="F101" s="23">
        <v>150.9</v>
      </c>
    </row>
    <row r="102" spans="1:6">
      <c r="A102" s="21" t="s">
        <v>22</v>
      </c>
      <c r="B102" s="22" t="s">
        <v>81</v>
      </c>
      <c r="C102" s="22">
        <v>300</v>
      </c>
      <c r="D102" s="23"/>
      <c r="E102" s="23">
        <v>0</v>
      </c>
      <c r="F102" s="23">
        <v>77.7</v>
      </c>
    </row>
    <row r="103" spans="1:6" ht="41.4" hidden="1">
      <c r="A103" s="21" t="s">
        <v>82</v>
      </c>
      <c r="B103" s="22" t="s">
        <v>83</v>
      </c>
      <c r="C103" s="22"/>
      <c r="D103" s="23">
        <v>14262</v>
      </c>
      <c r="E103" s="23">
        <f>E104+E105+E106</f>
        <v>14490</v>
      </c>
      <c r="F103" s="23">
        <f>F104+F105+F106</f>
        <v>14490</v>
      </c>
    </row>
    <row r="104" spans="1:6" ht="41.4" hidden="1">
      <c r="A104" s="21" t="s">
        <v>17</v>
      </c>
      <c r="B104" s="22" t="s">
        <v>83</v>
      </c>
      <c r="C104" s="22" t="s">
        <v>18</v>
      </c>
      <c r="D104" s="23">
        <v>13979</v>
      </c>
      <c r="E104" s="23">
        <v>14197.1</v>
      </c>
      <c r="F104" s="23">
        <v>14197.1</v>
      </c>
    </row>
    <row r="105" spans="1:6" ht="27.6" hidden="1">
      <c r="A105" s="21" t="s">
        <v>19</v>
      </c>
      <c r="B105" s="22" t="s">
        <v>83</v>
      </c>
      <c r="C105" s="22" t="s">
        <v>20</v>
      </c>
      <c r="D105" s="23">
        <v>283</v>
      </c>
      <c r="E105" s="23">
        <v>282.60000000000002</v>
      </c>
      <c r="F105" s="23">
        <v>282.60000000000002</v>
      </c>
    </row>
    <row r="106" spans="1:6" hidden="1">
      <c r="A106" s="21" t="s">
        <v>314</v>
      </c>
      <c r="B106" s="22" t="s">
        <v>83</v>
      </c>
      <c r="C106" s="22">
        <v>300</v>
      </c>
      <c r="D106" s="25">
        <v>0</v>
      </c>
      <c r="E106" s="25">
        <v>10.3</v>
      </c>
      <c r="F106" s="25">
        <v>10.3</v>
      </c>
    </row>
    <row r="107" spans="1:6" s="6" customFormat="1">
      <c r="A107" s="17" t="s">
        <v>84</v>
      </c>
      <c r="B107" s="18" t="s">
        <v>85</v>
      </c>
      <c r="C107" s="18"/>
      <c r="D107" s="19">
        <v>1300</v>
      </c>
      <c r="E107" s="19">
        <f>E108</f>
        <v>1160</v>
      </c>
      <c r="F107" s="19">
        <f>F108</f>
        <v>1319.1</v>
      </c>
    </row>
    <row r="108" spans="1:6" ht="27.6">
      <c r="A108" s="21" t="s">
        <v>86</v>
      </c>
      <c r="B108" s="22" t="s">
        <v>87</v>
      </c>
      <c r="C108" s="22"/>
      <c r="D108" s="23">
        <v>1300</v>
      </c>
      <c r="E108" s="23">
        <f>E109+E110</f>
        <v>1160</v>
      </c>
      <c r="F108" s="23">
        <f>F109+F110</f>
        <v>1319.1</v>
      </c>
    </row>
    <row r="109" spans="1:6" ht="27.6">
      <c r="A109" s="21" t="s">
        <v>19</v>
      </c>
      <c r="B109" s="22" t="s">
        <v>87</v>
      </c>
      <c r="C109" s="22" t="s">
        <v>20</v>
      </c>
      <c r="D109" s="23">
        <v>617</v>
      </c>
      <c r="E109" s="23">
        <v>477</v>
      </c>
      <c r="F109" s="23">
        <v>169.1</v>
      </c>
    </row>
    <row r="110" spans="1:6" ht="27.6">
      <c r="A110" s="21" t="s">
        <v>8</v>
      </c>
      <c r="B110" s="22" t="s">
        <v>87</v>
      </c>
      <c r="C110" s="22" t="s">
        <v>9</v>
      </c>
      <c r="D110" s="23">
        <v>683</v>
      </c>
      <c r="E110" s="23">
        <v>683</v>
      </c>
      <c r="F110" s="23">
        <v>1150</v>
      </c>
    </row>
    <row r="111" spans="1:6" s="6" customFormat="1">
      <c r="A111" s="17" t="s">
        <v>88</v>
      </c>
      <c r="B111" s="18" t="s">
        <v>89</v>
      </c>
      <c r="C111" s="18"/>
      <c r="D111" s="19">
        <v>59403.9</v>
      </c>
      <c r="E111" s="19">
        <f>E112+E127+E134+E139</f>
        <v>55713.8</v>
      </c>
      <c r="F111" s="19">
        <f>F112+F127+F134+F139</f>
        <v>55713.8</v>
      </c>
    </row>
    <row r="112" spans="1:6" s="6" customFormat="1">
      <c r="A112" s="17" t="s">
        <v>90</v>
      </c>
      <c r="B112" s="18" t="s">
        <v>91</v>
      </c>
      <c r="C112" s="18"/>
      <c r="D112" s="19">
        <v>51639.6</v>
      </c>
      <c r="E112" s="19">
        <f>E113+E116+E118+E120+E122</f>
        <v>51512.800000000003</v>
      </c>
      <c r="F112" s="19">
        <f>F113+F116+F118+F120+F122+F124</f>
        <v>51512.800000000003</v>
      </c>
    </row>
    <row r="113" spans="1:6">
      <c r="A113" s="21" t="s">
        <v>92</v>
      </c>
      <c r="B113" s="22" t="s">
        <v>93</v>
      </c>
      <c r="C113" s="22"/>
      <c r="D113" s="23">
        <v>31164.7</v>
      </c>
      <c r="E113" s="23">
        <f>E114+E115</f>
        <v>30762.1</v>
      </c>
      <c r="F113" s="23">
        <f>F114+F115</f>
        <v>0</v>
      </c>
    </row>
    <row r="114" spans="1:6">
      <c r="A114" s="21" t="s">
        <v>22</v>
      </c>
      <c r="B114" s="22" t="s">
        <v>93</v>
      </c>
      <c r="C114" s="22" t="s">
        <v>23</v>
      </c>
      <c r="D114" s="23">
        <v>5164.3999999999996</v>
      </c>
      <c r="E114" s="23">
        <v>5313.1</v>
      </c>
      <c r="F114" s="23">
        <v>0</v>
      </c>
    </row>
    <row r="115" spans="1:6" ht="27.6">
      <c r="A115" s="21" t="s">
        <v>8</v>
      </c>
      <c r="B115" s="22" t="s">
        <v>93</v>
      </c>
      <c r="C115" s="22" t="s">
        <v>9</v>
      </c>
      <c r="D115" s="23">
        <v>26000.3</v>
      </c>
      <c r="E115" s="23">
        <v>25449</v>
      </c>
      <c r="F115" s="23">
        <v>0</v>
      </c>
    </row>
    <row r="116" spans="1:6" ht="27.6" hidden="1">
      <c r="A116" s="21" t="s">
        <v>291</v>
      </c>
      <c r="B116" s="22" t="s">
        <v>94</v>
      </c>
      <c r="C116" s="22"/>
      <c r="D116" s="23">
        <v>20</v>
      </c>
      <c r="E116" s="23">
        <f>E117</f>
        <v>20</v>
      </c>
      <c r="F116" s="23">
        <f>F117</f>
        <v>20</v>
      </c>
    </row>
    <row r="117" spans="1:6" ht="27.6" hidden="1">
      <c r="A117" s="21" t="s">
        <v>19</v>
      </c>
      <c r="B117" s="22" t="s">
        <v>94</v>
      </c>
      <c r="C117" s="22" t="s">
        <v>20</v>
      </c>
      <c r="D117" s="23">
        <v>20</v>
      </c>
      <c r="E117" s="23">
        <v>20</v>
      </c>
      <c r="F117" s="23">
        <v>20</v>
      </c>
    </row>
    <row r="118" spans="1:6" ht="27.6" hidden="1">
      <c r="A118" s="21" t="s">
        <v>95</v>
      </c>
      <c r="B118" s="22" t="s">
        <v>96</v>
      </c>
      <c r="C118" s="22"/>
      <c r="D118" s="23">
        <v>2771.4</v>
      </c>
      <c r="E118" s="23">
        <f>E119</f>
        <v>2771.4</v>
      </c>
      <c r="F118" s="23">
        <f>F119</f>
        <v>2771.4</v>
      </c>
    </row>
    <row r="119" spans="1:6" hidden="1">
      <c r="A119" s="21" t="s">
        <v>22</v>
      </c>
      <c r="B119" s="22" t="s">
        <v>96</v>
      </c>
      <c r="C119" s="22" t="s">
        <v>23</v>
      </c>
      <c r="D119" s="23">
        <v>2771.4</v>
      </c>
      <c r="E119" s="23">
        <v>2771.4</v>
      </c>
      <c r="F119" s="23">
        <v>2771.4</v>
      </c>
    </row>
    <row r="120" spans="1:6" ht="19.5" hidden="1" customHeight="1">
      <c r="A120" s="21" t="s">
        <v>97</v>
      </c>
      <c r="B120" s="22" t="s">
        <v>98</v>
      </c>
      <c r="C120" s="22"/>
      <c r="D120" s="23">
        <v>17683.5</v>
      </c>
      <c r="E120" s="23">
        <f>E121</f>
        <v>17683.5</v>
      </c>
      <c r="F120" s="23">
        <f>F121</f>
        <v>17683.5</v>
      </c>
    </row>
    <row r="121" spans="1:6" hidden="1">
      <c r="A121" s="21" t="s">
        <v>22</v>
      </c>
      <c r="B121" s="22" t="s">
        <v>98</v>
      </c>
      <c r="C121" s="22" t="s">
        <v>23</v>
      </c>
      <c r="D121" s="23">
        <v>17683.5</v>
      </c>
      <c r="E121" s="23">
        <v>17683.5</v>
      </c>
      <c r="F121" s="23">
        <v>17683.5</v>
      </c>
    </row>
    <row r="122" spans="1:6" ht="69" hidden="1">
      <c r="A122" s="28" t="s">
        <v>321</v>
      </c>
      <c r="B122" s="24" t="s">
        <v>322</v>
      </c>
      <c r="C122" s="22"/>
      <c r="D122" s="23">
        <v>0</v>
      </c>
      <c r="E122" s="23">
        <f>E123</f>
        <v>275.8</v>
      </c>
      <c r="F122" s="23">
        <f>F123</f>
        <v>275.8</v>
      </c>
    </row>
    <row r="123" spans="1:6" hidden="1">
      <c r="A123" s="28" t="s">
        <v>22</v>
      </c>
      <c r="B123" s="24" t="s">
        <v>322</v>
      </c>
      <c r="C123" s="22">
        <v>300</v>
      </c>
      <c r="D123" s="23">
        <v>0</v>
      </c>
      <c r="E123" s="23">
        <v>275.8</v>
      </c>
      <c r="F123" s="23">
        <v>275.8</v>
      </c>
    </row>
    <row r="124" spans="1:6" ht="27.6">
      <c r="A124" s="21" t="s">
        <v>347</v>
      </c>
      <c r="B124" s="24" t="s">
        <v>348</v>
      </c>
      <c r="C124" s="22"/>
      <c r="D124" s="23"/>
      <c r="E124" s="23">
        <f>E125+E126</f>
        <v>0</v>
      </c>
      <c r="F124" s="23">
        <f>F125+F126</f>
        <v>30762.1</v>
      </c>
    </row>
    <row r="125" spans="1:6">
      <c r="A125" s="21" t="s">
        <v>22</v>
      </c>
      <c r="B125" s="24" t="s">
        <v>348</v>
      </c>
      <c r="C125" s="22">
        <v>300</v>
      </c>
      <c r="D125" s="23"/>
      <c r="E125" s="23">
        <v>0</v>
      </c>
      <c r="F125" s="23">
        <v>5313.1</v>
      </c>
    </row>
    <row r="126" spans="1:6" ht="27.6">
      <c r="A126" s="21" t="s">
        <v>8</v>
      </c>
      <c r="B126" s="24" t="s">
        <v>348</v>
      </c>
      <c r="C126" s="22">
        <v>600</v>
      </c>
      <c r="D126" s="23"/>
      <c r="E126" s="23">
        <v>0</v>
      </c>
      <c r="F126" s="23">
        <v>25449</v>
      </c>
    </row>
    <row r="127" spans="1:6" s="6" customFormat="1" ht="27.6" hidden="1">
      <c r="A127" s="17" t="s">
        <v>99</v>
      </c>
      <c r="B127" s="18" t="s">
        <v>100</v>
      </c>
      <c r="C127" s="18"/>
      <c r="D127" s="19">
        <v>3846</v>
      </c>
      <c r="E127" s="19">
        <f>E128+E130+E132</f>
        <v>3846</v>
      </c>
      <c r="F127" s="19">
        <f>F128+F130+F132</f>
        <v>3846</v>
      </c>
    </row>
    <row r="128" spans="1:6" ht="27.6" hidden="1">
      <c r="A128" s="21" t="s">
        <v>101</v>
      </c>
      <c r="B128" s="22" t="s">
        <v>102</v>
      </c>
      <c r="C128" s="22"/>
      <c r="D128" s="23">
        <v>900</v>
      </c>
      <c r="E128" s="23">
        <f>E129</f>
        <v>900</v>
      </c>
      <c r="F128" s="23">
        <f>F129</f>
        <v>900</v>
      </c>
    </row>
    <row r="129" spans="1:6" hidden="1">
      <c r="A129" s="21" t="s">
        <v>14</v>
      </c>
      <c r="B129" s="22" t="s">
        <v>102</v>
      </c>
      <c r="C129" s="22" t="s">
        <v>15</v>
      </c>
      <c r="D129" s="23">
        <v>900</v>
      </c>
      <c r="E129" s="23">
        <v>900</v>
      </c>
      <c r="F129" s="23">
        <v>900</v>
      </c>
    </row>
    <row r="130" spans="1:6" hidden="1">
      <c r="A130" s="21" t="s">
        <v>103</v>
      </c>
      <c r="B130" s="22" t="s">
        <v>104</v>
      </c>
      <c r="C130" s="22"/>
      <c r="D130" s="23">
        <v>879</v>
      </c>
      <c r="E130" s="23">
        <f>E131</f>
        <v>879</v>
      </c>
      <c r="F130" s="23">
        <f>F131</f>
        <v>879</v>
      </c>
    </row>
    <row r="131" spans="1:6" hidden="1">
      <c r="A131" s="21" t="s">
        <v>22</v>
      </c>
      <c r="B131" s="22" t="s">
        <v>104</v>
      </c>
      <c r="C131" s="22" t="s">
        <v>23</v>
      </c>
      <c r="D131" s="23">
        <v>879</v>
      </c>
      <c r="E131" s="23">
        <v>879</v>
      </c>
      <c r="F131" s="23">
        <v>879</v>
      </c>
    </row>
    <row r="132" spans="1:6" hidden="1">
      <c r="A132" s="21" t="s">
        <v>105</v>
      </c>
      <c r="B132" s="22" t="s">
        <v>106</v>
      </c>
      <c r="C132" s="22"/>
      <c r="D132" s="23">
        <v>2067</v>
      </c>
      <c r="E132" s="23">
        <f>E133</f>
        <v>2067</v>
      </c>
      <c r="F132" s="23">
        <f>F133</f>
        <v>2067</v>
      </c>
    </row>
    <row r="133" spans="1:6" hidden="1">
      <c r="A133" s="21" t="s">
        <v>22</v>
      </c>
      <c r="B133" s="22" t="s">
        <v>106</v>
      </c>
      <c r="C133" s="22" t="s">
        <v>23</v>
      </c>
      <c r="D133" s="23">
        <v>2067</v>
      </c>
      <c r="E133" s="23">
        <v>2067</v>
      </c>
      <c r="F133" s="23">
        <v>2067</v>
      </c>
    </row>
    <row r="134" spans="1:6" s="6" customFormat="1" ht="27.6">
      <c r="A134" s="17" t="s">
        <v>107</v>
      </c>
      <c r="B134" s="18" t="s">
        <v>108</v>
      </c>
      <c r="C134" s="18"/>
      <c r="D134" s="19">
        <v>355</v>
      </c>
      <c r="E134" s="19">
        <f>E135</f>
        <v>355</v>
      </c>
      <c r="F134" s="19">
        <f>F135+F137</f>
        <v>355</v>
      </c>
    </row>
    <row r="135" spans="1:6" ht="27.6">
      <c r="A135" s="21" t="s">
        <v>109</v>
      </c>
      <c r="B135" s="22" t="s">
        <v>110</v>
      </c>
      <c r="C135" s="22"/>
      <c r="D135" s="23">
        <v>355</v>
      </c>
      <c r="E135" s="23">
        <f>E136</f>
        <v>355</v>
      </c>
      <c r="F135" s="23">
        <f>F136</f>
        <v>0</v>
      </c>
    </row>
    <row r="136" spans="1:6">
      <c r="A136" s="21" t="s">
        <v>22</v>
      </c>
      <c r="B136" s="22" t="s">
        <v>110</v>
      </c>
      <c r="C136" s="22" t="s">
        <v>23</v>
      </c>
      <c r="D136" s="23">
        <v>355</v>
      </c>
      <c r="E136" s="23">
        <v>355</v>
      </c>
      <c r="F136" s="23">
        <v>0</v>
      </c>
    </row>
    <row r="137" spans="1:6" ht="27.6">
      <c r="A137" s="21" t="s">
        <v>347</v>
      </c>
      <c r="B137" s="22" t="s">
        <v>349</v>
      </c>
      <c r="C137" s="22"/>
      <c r="D137" s="23"/>
      <c r="E137" s="23">
        <f>E138</f>
        <v>0</v>
      </c>
      <c r="F137" s="23">
        <f>F138</f>
        <v>355</v>
      </c>
    </row>
    <row r="138" spans="1:6">
      <c r="A138" s="21" t="s">
        <v>22</v>
      </c>
      <c r="B138" s="22" t="s">
        <v>349</v>
      </c>
      <c r="C138" s="22">
        <v>300</v>
      </c>
      <c r="D138" s="23"/>
      <c r="E138" s="23">
        <v>0</v>
      </c>
      <c r="F138" s="23">
        <v>355</v>
      </c>
    </row>
    <row r="139" spans="1:6" s="6" customFormat="1" ht="34.5" hidden="1" customHeight="1">
      <c r="A139" s="17" t="s">
        <v>111</v>
      </c>
      <c r="B139" s="18" t="s">
        <v>112</v>
      </c>
      <c r="C139" s="18"/>
      <c r="D139" s="19">
        <v>3563.3</v>
      </c>
      <c r="E139" s="19">
        <f>E140</f>
        <v>0</v>
      </c>
      <c r="F139" s="19">
        <f>F140</f>
        <v>0</v>
      </c>
    </row>
    <row r="140" spans="1:6" ht="27.6" hidden="1">
      <c r="A140" s="21" t="s">
        <v>113</v>
      </c>
      <c r="B140" s="22" t="s">
        <v>114</v>
      </c>
      <c r="C140" s="22"/>
      <c r="D140" s="23">
        <v>3563.3</v>
      </c>
      <c r="E140" s="23">
        <f>E141</f>
        <v>0</v>
      </c>
      <c r="F140" s="23">
        <f>F141</f>
        <v>0</v>
      </c>
    </row>
    <row r="141" spans="1:6" hidden="1">
      <c r="A141" s="21" t="s">
        <v>22</v>
      </c>
      <c r="B141" s="22" t="s">
        <v>114</v>
      </c>
      <c r="C141" s="22" t="s">
        <v>23</v>
      </c>
      <c r="D141" s="23">
        <v>3563.3</v>
      </c>
      <c r="E141" s="23">
        <v>0</v>
      </c>
      <c r="F141" s="23">
        <v>0</v>
      </c>
    </row>
    <row r="142" spans="1:6" s="6" customFormat="1" hidden="1">
      <c r="A142" s="17" t="s">
        <v>115</v>
      </c>
      <c r="B142" s="18" t="s">
        <v>116</v>
      </c>
      <c r="C142" s="18"/>
      <c r="D142" s="19">
        <v>20</v>
      </c>
      <c r="E142" s="19">
        <f>E143</f>
        <v>20</v>
      </c>
      <c r="F142" s="19">
        <f>F143</f>
        <v>20</v>
      </c>
    </row>
    <row r="143" spans="1:6" s="6" customFormat="1" hidden="1">
      <c r="A143" s="17" t="s">
        <v>117</v>
      </c>
      <c r="B143" s="18" t="s">
        <v>118</v>
      </c>
      <c r="C143" s="18"/>
      <c r="D143" s="19">
        <v>20</v>
      </c>
      <c r="E143" s="19">
        <f>E144+E146</f>
        <v>20</v>
      </c>
      <c r="F143" s="19">
        <f>F144+F146</f>
        <v>20</v>
      </c>
    </row>
    <row r="144" spans="1:6" ht="27.6" hidden="1">
      <c r="A144" s="21" t="s">
        <v>119</v>
      </c>
      <c r="B144" s="22" t="s">
        <v>120</v>
      </c>
      <c r="C144" s="22"/>
      <c r="D144" s="23">
        <v>10</v>
      </c>
      <c r="E144" s="23">
        <f>E145</f>
        <v>10</v>
      </c>
      <c r="F144" s="23">
        <f>F145</f>
        <v>10</v>
      </c>
    </row>
    <row r="145" spans="1:6" hidden="1">
      <c r="A145" s="21" t="s">
        <v>14</v>
      </c>
      <c r="B145" s="22" t="s">
        <v>120</v>
      </c>
      <c r="C145" s="22" t="s">
        <v>15</v>
      </c>
      <c r="D145" s="23">
        <v>10</v>
      </c>
      <c r="E145" s="23">
        <v>10</v>
      </c>
      <c r="F145" s="23">
        <v>10</v>
      </c>
    </row>
    <row r="146" spans="1:6" ht="51" hidden="1" customHeight="1">
      <c r="A146" s="21" t="s">
        <v>121</v>
      </c>
      <c r="B146" s="22" t="s">
        <v>122</v>
      </c>
      <c r="C146" s="22"/>
      <c r="D146" s="23">
        <v>10</v>
      </c>
      <c r="E146" s="23">
        <f>E147</f>
        <v>10</v>
      </c>
      <c r="F146" s="23">
        <f>F147</f>
        <v>10</v>
      </c>
    </row>
    <row r="147" spans="1:6" ht="27.6" hidden="1">
      <c r="A147" s="21" t="s">
        <v>19</v>
      </c>
      <c r="B147" s="22" t="s">
        <v>122</v>
      </c>
      <c r="C147" s="22" t="s">
        <v>20</v>
      </c>
      <c r="D147" s="23">
        <v>10</v>
      </c>
      <c r="E147" s="23">
        <v>10</v>
      </c>
      <c r="F147" s="23">
        <v>10</v>
      </c>
    </row>
    <row r="148" spans="1:6" s="6" customFormat="1" hidden="1">
      <c r="A148" s="17" t="s">
        <v>123</v>
      </c>
      <c r="B148" s="18" t="s">
        <v>124</v>
      </c>
      <c r="C148" s="18"/>
      <c r="D148" s="19">
        <v>4386</v>
      </c>
      <c r="E148" s="19">
        <f>E149+E158</f>
        <v>4386</v>
      </c>
      <c r="F148" s="19">
        <f>F149+F158</f>
        <v>4386</v>
      </c>
    </row>
    <row r="149" spans="1:6" s="6" customFormat="1" ht="27.6" hidden="1">
      <c r="A149" s="17" t="s">
        <v>125</v>
      </c>
      <c r="B149" s="18" t="s">
        <v>126</v>
      </c>
      <c r="C149" s="18"/>
      <c r="D149" s="19">
        <v>4162.1000000000004</v>
      </c>
      <c r="E149" s="19">
        <f>E150+E152+E154+E156</f>
        <v>3934.1</v>
      </c>
      <c r="F149" s="19">
        <f>F150+F152+F154+F156</f>
        <v>3934.1</v>
      </c>
    </row>
    <row r="150" spans="1:6" ht="27.6" hidden="1">
      <c r="A150" s="21" t="s">
        <v>127</v>
      </c>
      <c r="B150" s="22" t="s">
        <v>128</v>
      </c>
      <c r="C150" s="22"/>
      <c r="D150" s="23">
        <v>450</v>
      </c>
      <c r="E150" s="23">
        <f>E151</f>
        <v>208.6</v>
      </c>
      <c r="F150" s="23">
        <f>F151</f>
        <v>208.6</v>
      </c>
    </row>
    <row r="151" spans="1:6" ht="27.6" hidden="1">
      <c r="A151" s="21" t="s">
        <v>8</v>
      </c>
      <c r="B151" s="22" t="s">
        <v>128</v>
      </c>
      <c r="C151" s="22" t="s">
        <v>9</v>
      </c>
      <c r="D151" s="23">
        <v>450</v>
      </c>
      <c r="E151" s="23">
        <v>208.6</v>
      </c>
      <c r="F151" s="23">
        <v>208.6</v>
      </c>
    </row>
    <row r="152" spans="1:6" ht="27.6" hidden="1">
      <c r="A152" s="28" t="s">
        <v>330</v>
      </c>
      <c r="B152" s="29" t="s">
        <v>331</v>
      </c>
      <c r="C152" s="29"/>
      <c r="D152" s="23">
        <v>0</v>
      </c>
      <c r="E152" s="23">
        <f>E153</f>
        <v>13.4</v>
      </c>
      <c r="F152" s="23">
        <f>F153</f>
        <v>13.4</v>
      </c>
    </row>
    <row r="153" spans="1:6" ht="27.6" hidden="1">
      <c r="A153" s="28" t="s">
        <v>8</v>
      </c>
      <c r="B153" s="29" t="s">
        <v>331</v>
      </c>
      <c r="C153" s="29" t="s">
        <v>9</v>
      </c>
      <c r="D153" s="23">
        <v>0</v>
      </c>
      <c r="E153" s="23">
        <v>13.4</v>
      </c>
      <c r="F153" s="23">
        <v>13.4</v>
      </c>
    </row>
    <row r="154" spans="1:6" hidden="1">
      <c r="A154" s="21" t="s">
        <v>129</v>
      </c>
      <c r="B154" s="22" t="s">
        <v>130</v>
      </c>
      <c r="C154" s="22"/>
      <c r="D154" s="23">
        <v>100</v>
      </c>
      <c r="E154" s="23">
        <f>E155</f>
        <v>100</v>
      </c>
      <c r="F154" s="23">
        <f>F155</f>
        <v>100</v>
      </c>
    </row>
    <row r="155" spans="1:6" ht="27.6" hidden="1">
      <c r="A155" s="21" t="s">
        <v>8</v>
      </c>
      <c r="B155" s="22" t="s">
        <v>130</v>
      </c>
      <c r="C155" s="22" t="s">
        <v>9</v>
      </c>
      <c r="D155" s="23">
        <v>100</v>
      </c>
      <c r="E155" s="23">
        <v>100</v>
      </c>
      <c r="F155" s="23">
        <v>100</v>
      </c>
    </row>
    <row r="156" spans="1:6" hidden="1">
      <c r="A156" s="21" t="s">
        <v>131</v>
      </c>
      <c r="B156" s="22" t="s">
        <v>132</v>
      </c>
      <c r="C156" s="22"/>
      <c r="D156" s="23">
        <v>3612.1</v>
      </c>
      <c r="E156" s="23">
        <f>E157</f>
        <v>3612.1</v>
      </c>
      <c r="F156" s="23">
        <f>F157</f>
        <v>3612.1</v>
      </c>
    </row>
    <row r="157" spans="1:6" ht="27.6" hidden="1">
      <c r="A157" s="21" t="s">
        <v>8</v>
      </c>
      <c r="B157" s="22" t="s">
        <v>132</v>
      </c>
      <c r="C157" s="22" t="s">
        <v>9</v>
      </c>
      <c r="D157" s="23">
        <v>3612.1</v>
      </c>
      <c r="E157" s="23">
        <v>3612.1</v>
      </c>
      <c r="F157" s="23">
        <v>3612.1</v>
      </c>
    </row>
    <row r="158" spans="1:6" s="6" customFormat="1" hidden="1">
      <c r="A158" s="17" t="s">
        <v>133</v>
      </c>
      <c r="B158" s="18" t="s">
        <v>134</v>
      </c>
      <c r="C158" s="18"/>
      <c r="D158" s="19">
        <v>223.9</v>
      </c>
      <c r="E158" s="19">
        <f>E159+E161+E163</f>
        <v>451.9</v>
      </c>
      <c r="F158" s="19">
        <f>F159+F161+F163</f>
        <v>451.9</v>
      </c>
    </row>
    <row r="159" spans="1:6" hidden="1">
      <c r="A159" s="21" t="s">
        <v>135</v>
      </c>
      <c r="B159" s="22" t="s">
        <v>136</v>
      </c>
      <c r="C159" s="22"/>
      <c r="D159" s="23">
        <v>50</v>
      </c>
      <c r="E159" s="23">
        <f>E160</f>
        <v>50</v>
      </c>
      <c r="F159" s="23">
        <f>F160</f>
        <v>50</v>
      </c>
    </row>
    <row r="160" spans="1:6" ht="27.6" hidden="1">
      <c r="A160" s="21" t="s">
        <v>8</v>
      </c>
      <c r="B160" s="22" t="s">
        <v>136</v>
      </c>
      <c r="C160" s="22" t="s">
        <v>9</v>
      </c>
      <c r="D160" s="23">
        <v>50</v>
      </c>
      <c r="E160" s="23">
        <v>50</v>
      </c>
      <c r="F160" s="23">
        <v>50</v>
      </c>
    </row>
    <row r="161" spans="1:6" hidden="1">
      <c r="A161" s="21" t="s">
        <v>137</v>
      </c>
      <c r="B161" s="22" t="s">
        <v>138</v>
      </c>
      <c r="C161" s="22"/>
      <c r="D161" s="23">
        <v>20</v>
      </c>
      <c r="E161" s="23">
        <f>E162</f>
        <v>20</v>
      </c>
      <c r="F161" s="23">
        <f>F162</f>
        <v>20</v>
      </c>
    </row>
    <row r="162" spans="1:6" ht="27.6" hidden="1">
      <c r="A162" s="21" t="s">
        <v>19</v>
      </c>
      <c r="B162" s="22" t="s">
        <v>138</v>
      </c>
      <c r="C162" s="22" t="s">
        <v>20</v>
      </c>
      <c r="D162" s="23">
        <v>20</v>
      </c>
      <c r="E162" s="23">
        <v>20</v>
      </c>
      <c r="F162" s="23">
        <v>20</v>
      </c>
    </row>
    <row r="163" spans="1:6" ht="27.6" hidden="1">
      <c r="A163" s="21" t="s">
        <v>139</v>
      </c>
      <c r="B163" s="22" t="s">
        <v>140</v>
      </c>
      <c r="C163" s="22"/>
      <c r="D163" s="23">
        <v>153.9</v>
      </c>
      <c r="E163" s="23">
        <f>E164</f>
        <v>381.9</v>
      </c>
      <c r="F163" s="23">
        <f>F164</f>
        <v>381.9</v>
      </c>
    </row>
    <row r="164" spans="1:6" ht="27.6" hidden="1">
      <c r="A164" s="21" t="s">
        <v>8</v>
      </c>
      <c r="B164" s="22" t="s">
        <v>140</v>
      </c>
      <c r="C164" s="22" t="s">
        <v>9</v>
      </c>
      <c r="D164" s="23">
        <v>153.9</v>
      </c>
      <c r="E164" s="23">
        <v>381.9</v>
      </c>
      <c r="F164" s="23">
        <v>381.9</v>
      </c>
    </row>
    <row r="165" spans="1:6" s="6" customFormat="1">
      <c r="A165" s="17" t="s">
        <v>141</v>
      </c>
      <c r="B165" s="18" t="s">
        <v>142</v>
      </c>
      <c r="C165" s="18"/>
      <c r="D165" s="19">
        <v>86803</v>
      </c>
      <c r="E165" s="20">
        <f>E169+E184+E204+E226+E241+E166</f>
        <v>242598.7</v>
      </c>
      <c r="F165" s="20">
        <f>F169+F184+F204+F226+F241+F166</f>
        <v>254459.19999999998</v>
      </c>
    </row>
    <row r="166" spans="1:6" s="6" customFormat="1" ht="27.6">
      <c r="A166" s="30" t="s">
        <v>332</v>
      </c>
      <c r="B166" s="31" t="s">
        <v>334</v>
      </c>
      <c r="C166" s="31"/>
      <c r="D166" s="19">
        <v>0</v>
      </c>
      <c r="E166" s="19">
        <f t="shared" ref="E166:F167" si="0">E167</f>
        <v>850</v>
      </c>
      <c r="F166" s="19">
        <f t="shared" si="0"/>
        <v>750</v>
      </c>
    </row>
    <row r="167" spans="1:6" s="6" customFormat="1" ht="27.6">
      <c r="A167" s="28" t="s">
        <v>333</v>
      </c>
      <c r="B167" s="29" t="s">
        <v>335</v>
      </c>
      <c r="C167" s="29"/>
      <c r="D167" s="23">
        <v>0</v>
      </c>
      <c r="E167" s="23">
        <f t="shared" si="0"/>
        <v>850</v>
      </c>
      <c r="F167" s="23">
        <f t="shared" si="0"/>
        <v>750</v>
      </c>
    </row>
    <row r="168" spans="1:6" s="6" customFormat="1" ht="27.6">
      <c r="A168" s="28" t="s">
        <v>19</v>
      </c>
      <c r="B168" s="29" t="s">
        <v>335</v>
      </c>
      <c r="C168" s="29" t="s">
        <v>20</v>
      </c>
      <c r="D168" s="23">
        <v>0</v>
      </c>
      <c r="E168" s="26">
        <v>850</v>
      </c>
      <c r="F168" s="26">
        <v>750</v>
      </c>
    </row>
    <row r="169" spans="1:6" s="6" customFormat="1">
      <c r="A169" s="17" t="s">
        <v>143</v>
      </c>
      <c r="B169" s="18" t="s">
        <v>144</v>
      </c>
      <c r="C169" s="18"/>
      <c r="D169" s="19">
        <v>6010</v>
      </c>
      <c r="E169" s="19">
        <f>E170+E173+E175+E177+E180+E182</f>
        <v>6319.7999999999993</v>
      </c>
      <c r="F169" s="19">
        <f>F170+F173+F175+F177+F180+F182</f>
        <v>5694.4</v>
      </c>
    </row>
    <row r="170" spans="1:6" ht="82.8">
      <c r="A170" s="21" t="s">
        <v>145</v>
      </c>
      <c r="B170" s="22" t="s">
        <v>146</v>
      </c>
      <c r="C170" s="22"/>
      <c r="D170" s="23">
        <v>1027.0999999999999</v>
      </c>
      <c r="E170" s="23">
        <f>E171+E172</f>
        <v>1327.1</v>
      </c>
      <c r="F170" s="23">
        <f>F171+F172</f>
        <v>1316.8000000000002</v>
      </c>
    </row>
    <row r="171" spans="1:6" ht="27.6">
      <c r="A171" s="21" t="s">
        <v>19</v>
      </c>
      <c r="B171" s="22" t="s">
        <v>146</v>
      </c>
      <c r="C171" s="22" t="s">
        <v>20</v>
      </c>
      <c r="D171" s="23">
        <v>1027.0999999999999</v>
      </c>
      <c r="E171" s="23">
        <v>863.5</v>
      </c>
      <c r="F171" s="23">
        <v>853.2</v>
      </c>
    </row>
    <row r="172" spans="1:6" ht="27.6" hidden="1">
      <c r="A172" s="28" t="s">
        <v>168</v>
      </c>
      <c r="B172" s="22" t="s">
        <v>146</v>
      </c>
      <c r="C172" s="22">
        <v>400</v>
      </c>
      <c r="D172" s="23">
        <v>0</v>
      </c>
      <c r="E172" s="23">
        <v>463.6</v>
      </c>
      <c r="F172" s="23">
        <v>463.6</v>
      </c>
    </row>
    <row r="173" spans="1:6" ht="27.6" hidden="1">
      <c r="A173" s="21" t="s">
        <v>147</v>
      </c>
      <c r="B173" s="22" t="s">
        <v>148</v>
      </c>
      <c r="C173" s="22"/>
      <c r="D173" s="23">
        <v>2443.1999999999998</v>
      </c>
      <c r="E173" s="23">
        <f>E174</f>
        <v>2443.1999999999998</v>
      </c>
      <c r="F173" s="23">
        <f>F174</f>
        <v>2443.1999999999998</v>
      </c>
    </row>
    <row r="174" spans="1:6" ht="27.6" hidden="1">
      <c r="A174" s="21" t="s">
        <v>19</v>
      </c>
      <c r="B174" s="22" t="s">
        <v>148</v>
      </c>
      <c r="C174" s="22" t="s">
        <v>20</v>
      </c>
      <c r="D174" s="23">
        <v>2443.1999999999998</v>
      </c>
      <c r="E174" s="23">
        <v>2443.1999999999998</v>
      </c>
      <c r="F174" s="23">
        <v>2443.1999999999998</v>
      </c>
    </row>
    <row r="175" spans="1:6">
      <c r="A175" s="21" t="s">
        <v>149</v>
      </c>
      <c r="B175" s="22" t="s">
        <v>150</v>
      </c>
      <c r="C175" s="22"/>
      <c r="D175" s="23">
        <v>1356.8</v>
      </c>
      <c r="E175" s="23">
        <f>E176</f>
        <v>1356.8</v>
      </c>
      <c r="F175" s="23">
        <f>F176</f>
        <v>842.1</v>
      </c>
    </row>
    <row r="176" spans="1:6" ht="27.6">
      <c r="A176" s="21" t="s">
        <v>19</v>
      </c>
      <c r="B176" s="22" t="s">
        <v>150</v>
      </c>
      <c r="C176" s="22" t="s">
        <v>20</v>
      </c>
      <c r="D176" s="23">
        <v>1356.8</v>
      </c>
      <c r="E176" s="23">
        <v>1356.8</v>
      </c>
      <c r="F176" s="23">
        <v>842.1</v>
      </c>
    </row>
    <row r="177" spans="1:6">
      <c r="A177" s="21" t="s">
        <v>151</v>
      </c>
      <c r="B177" s="22" t="s">
        <v>152</v>
      </c>
      <c r="C177" s="22"/>
      <c r="D177" s="23">
        <v>782.9</v>
      </c>
      <c r="E177" s="23">
        <f>E178+E179</f>
        <v>792.7</v>
      </c>
      <c r="F177" s="23">
        <f>F178+F179</f>
        <v>803.4</v>
      </c>
    </row>
    <row r="178" spans="1:6" ht="69">
      <c r="A178" s="21" t="s">
        <v>17</v>
      </c>
      <c r="B178" s="22" t="s">
        <v>152</v>
      </c>
      <c r="C178" s="22" t="s">
        <v>18</v>
      </c>
      <c r="D178" s="23">
        <v>772.6</v>
      </c>
      <c r="E178" s="23">
        <v>772.6</v>
      </c>
      <c r="F178" s="23">
        <v>772.9</v>
      </c>
    </row>
    <row r="179" spans="1:6" ht="27.6">
      <c r="A179" s="21" t="s">
        <v>19</v>
      </c>
      <c r="B179" s="22" t="s">
        <v>152</v>
      </c>
      <c r="C179" s="22" t="s">
        <v>20</v>
      </c>
      <c r="D179" s="23">
        <v>10.3</v>
      </c>
      <c r="E179" s="23">
        <v>20.100000000000001</v>
      </c>
      <c r="F179" s="23">
        <v>30.5</v>
      </c>
    </row>
    <row r="180" spans="1:6" ht="41.4" hidden="1">
      <c r="A180" s="21" t="s">
        <v>153</v>
      </c>
      <c r="B180" s="22" t="s">
        <v>154</v>
      </c>
      <c r="C180" s="22"/>
      <c r="D180" s="23">
        <v>20</v>
      </c>
      <c r="E180" s="23">
        <f>E181</f>
        <v>20</v>
      </c>
      <c r="F180" s="23">
        <f>F181</f>
        <v>20</v>
      </c>
    </row>
    <row r="181" spans="1:6" ht="27.6" hidden="1">
      <c r="A181" s="21" t="s">
        <v>19</v>
      </c>
      <c r="B181" s="22" t="s">
        <v>154</v>
      </c>
      <c r="C181" s="22" t="s">
        <v>20</v>
      </c>
      <c r="D181" s="23">
        <v>20</v>
      </c>
      <c r="E181" s="23">
        <v>20</v>
      </c>
      <c r="F181" s="23">
        <v>20</v>
      </c>
    </row>
    <row r="182" spans="1:6" ht="34.200000000000003" customHeight="1">
      <c r="A182" s="21" t="s">
        <v>302</v>
      </c>
      <c r="B182" s="22" t="s">
        <v>155</v>
      </c>
      <c r="C182" s="22"/>
      <c r="D182" s="23">
        <v>380</v>
      </c>
      <c r="E182" s="23">
        <f>E183</f>
        <v>380</v>
      </c>
      <c r="F182" s="23">
        <f>F183</f>
        <v>268.89999999999998</v>
      </c>
    </row>
    <row r="183" spans="1:6" ht="27.6">
      <c r="A183" s="21" t="s">
        <v>19</v>
      </c>
      <c r="B183" s="22" t="s">
        <v>155</v>
      </c>
      <c r="C183" s="22" t="s">
        <v>20</v>
      </c>
      <c r="D183" s="23">
        <v>380</v>
      </c>
      <c r="E183" s="23">
        <v>380</v>
      </c>
      <c r="F183" s="23">
        <v>268.89999999999998</v>
      </c>
    </row>
    <row r="184" spans="1:6" s="6" customFormat="1">
      <c r="A184" s="17" t="s">
        <v>156</v>
      </c>
      <c r="B184" s="18" t="s">
        <v>157</v>
      </c>
      <c r="C184" s="18"/>
      <c r="D184" s="19">
        <v>3314.6</v>
      </c>
      <c r="E184" s="19">
        <f>E185+E187+E190+E192+E194+E197+E200</f>
        <v>54575.600000000006</v>
      </c>
      <c r="F184" s="19">
        <f>F185+F187+F190+F192+F194+F197+F200+F202</f>
        <v>70339.299999999988</v>
      </c>
    </row>
    <row r="185" spans="1:6">
      <c r="A185" s="21" t="s">
        <v>158</v>
      </c>
      <c r="B185" s="22" t="s">
        <v>159</v>
      </c>
      <c r="C185" s="22"/>
      <c r="D185" s="23">
        <v>100</v>
      </c>
      <c r="E185" s="23">
        <f>E186</f>
        <v>100</v>
      </c>
      <c r="F185" s="23">
        <f>F186</f>
        <v>0</v>
      </c>
    </row>
    <row r="186" spans="1:6" ht="27.6">
      <c r="A186" s="21" t="s">
        <v>19</v>
      </c>
      <c r="B186" s="22" t="s">
        <v>159</v>
      </c>
      <c r="C186" s="22" t="s">
        <v>20</v>
      </c>
      <c r="D186" s="23">
        <v>100</v>
      </c>
      <c r="E186" s="23">
        <v>100</v>
      </c>
      <c r="F186" s="23">
        <v>0</v>
      </c>
    </row>
    <row r="187" spans="1:6">
      <c r="A187" s="21" t="s">
        <v>160</v>
      </c>
      <c r="B187" s="22" t="s">
        <v>161</v>
      </c>
      <c r="C187" s="22"/>
      <c r="D187" s="23">
        <v>2100</v>
      </c>
      <c r="E187" s="23">
        <f>E188+E189</f>
        <v>22788</v>
      </c>
      <c r="F187" s="23">
        <f>F188+F189</f>
        <v>2110.5</v>
      </c>
    </row>
    <row r="188" spans="1:6" ht="27.6">
      <c r="A188" s="21" t="s">
        <v>19</v>
      </c>
      <c r="B188" s="22" t="s">
        <v>161</v>
      </c>
      <c r="C188" s="22" t="s">
        <v>20</v>
      </c>
      <c r="D188" s="23">
        <v>100</v>
      </c>
      <c r="E188" s="23">
        <v>83.5</v>
      </c>
      <c r="F188" s="23">
        <v>462</v>
      </c>
    </row>
    <row r="189" spans="1:6" ht="27.6">
      <c r="A189" s="21" t="s">
        <v>168</v>
      </c>
      <c r="B189" s="22" t="s">
        <v>161</v>
      </c>
      <c r="C189" s="22" t="s">
        <v>169</v>
      </c>
      <c r="D189" s="23">
        <v>2000</v>
      </c>
      <c r="E189" s="23">
        <v>22704.5</v>
      </c>
      <c r="F189" s="23">
        <v>1648.5</v>
      </c>
    </row>
    <row r="190" spans="1:6" hidden="1">
      <c r="A190" s="21" t="s">
        <v>341</v>
      </c>
      <c r="B190" s="24" t="s">
        <v>340</v>
      </c>
      <c r="C190" s="22"/>
      <c r="D190" s="23"/>
      <c r="E190" s="23">
        <f>E191</f>
        <v>55</v>
      </c>
      <c r="F190" s="23">
        <f>F191</f>
        <v>55</v>
      </c>
    </row>
    <row r="191" spans="1:6" ht="27.6" hidden="1">
      <c r="A191" s="21" t="s">
        <v>19</v>
      </c>
      <c r="B191" s="24" t="s">
        <v>340</v>
      </c>
      <c r="C191" s="22">
        <v>200</v>
      </c>
      <c r="D191" s="23"/>
      <c r="E191" s="23">
        <v>55</v>
      </c>
      <c r="F191" s="23">
        <v>55</v>
      </c>
    </row>
    <row r="192" spans="1:6">
      <c r="A192" s="21" t="s">
        <v>162</v>
      </c>
      <c r="B192" s="22" t="s">
        <v>163</v>
      </c>
      <c r="C192" s="22"/>
      <c r="D192" s="23">
        <v>979.7</v>
      </c>
      <c r="E192" s="23">
        <f>E193</f>
        <v>479.7</v>
      </c>
      <c r="F192" s="23">
        <f>F193</f>
        <v>4679.7</v>
      </c>
    </row>
    <row r="193" spans="1:6" ht="27.6">
      <c r="A193" s="21" t="s">
        <v>19</v>
      </c>
      <c r="B193" s="22" t="s">
        <v>163</v>
      </c>
      <c r="C193" s="22" t="s">
        <v>20</v>
      </c>
      <c r="D193" s="23">
        <v>979.7</v>
      </c>
      <c r="E193" s="23">
        <v>479.7</v>
      </c>
      <c r="F193" s="23">
        <v>4679.7</v>
      </c>
    </row>
    <row r="194" spans="1:6">
      <c r="A194" s="21" t="s">
        <v>164</v>
      </c>
      <c r="B194" s="22" t="s">
        <v>165</v>
      </c>
      <c r="C194" s="22"/>
      <c r="D194" s="23">
        <v>1</v>
      </c>
      <c r="E194" s="23">
        <f>E195+E196</f>
        <v>8034.1</v>
      </c>
      <c r="F194" s="23">
        <f>F195+F196</f>
        <v>8554.1</v>
      </c>
    </row>
    <row r="195" spans="1:6" ht="27.6">
      <c r="A195" s="21" t="s">
        <v>19</v>
      </c>
      <c r="B195" s="22" t="s">
        <v>165</v>
      </c>
      <c r="C195" s="22" t="s">
        <v>20</v>
      </c>
      <c r="D195" s="23">
        <v>1</v>
      </c>
      <c r="E195" s="23">
        <v>4034.1</v>
      </c>
      <c r="F195" s="23">
        <v>8554.1</v>
      </c>
    </row>
    <row r="196" spans="1:6" ht="27.6">
      <c r="A196" s="21" t="s">
        <v>168</v>
      </c>
      <c r="B196" s="22" t="s">
        <v>165</v>
      </c>
      <c r="C196" s="22">
        <v>400</v>
      </c>
      <c r="D196" s="23"/>
      <c r="E196" s="23">
        <v>4000</v>
      </c>
      <c r="F196" s="23">
        <v>0</v>
      </c>
    </row>
    <row r="197" spans="1:6" ht="27.6">
      <c r="A197" s="21" t="s">
        <v>166</v>
      </c>
      <c r="B197" s="22" t="s">
        <v>167</v>
      </c>
      <c r="C197" s="22"/>
      <c r="D197" s="23">
        <v>33.9</v>
      </c>
      <c r="E197" s="23">
        <f>E198+E199</f>
        <v>23018.799999999999</v>
      </c>
      <c r="F197" s="23">
        <f>F198+F199</f>
        <v>33909.9</v>
      </c>
    </row>
    <row r="198" spans="1:6" ht="27.6" hidden="1">
      <c r="A198" s="21" t="s">
        <v>19</v>
      </c>
      <c r="B198" s="22" t="s">
        <v>167</v>
      </c>
      <c r="C198" s="22" t="s">
        <v>20</v>
      </c>
      <c r="D198" s="23">
        <v>20.3</v>
      </c>
      <c r="E198" s="23">
        <v>20.3</v>
      </c>
      <c r="F198" s="23">
        <v>20.3</v>
      </c>
    </row>
    <row r="199" spans="1:6" ht="27.6">
      <c r="A199" s="21" t="s">
        <v>168</v>
      </c>
      <c r="B199" s="22" t="s">
        <v>167</v>
      </c>
      <c r="C199" s="22" t="s">
        <v>169</v>
      </c>
      <c r="D199" s="23">
        <v>13.6</v>
      </c>
      <c r="E199" s="23">
        <v>22998.5</v>
      </c>
      <c r="F199" s="23">
        <v>33889.599999999999</v>
      </c>
    </row>
    <row r="200" spans="1:6" ht="47.4" customHeight="1">
      <c r="A200" s="21" t="s">
        <v>303</v>
      </c>
      <c r="B200" s="22" t="s">
        <v>170</v>
      </c>
      <c r="C200" s="22"/>
      <c r="D200" s="23">
        <v>100</v>
      </c>
      <c r="E200" s="23">
        <f>E201</f>
        <v>100</v>
      </c>
      <c r="F200" s="23">
        <f>F201</f>
        <v>0</v>
      </c>
    </row>
    <row r="201" spans="1:6" ht="27.6">
      <c r="A201" s="21" t="s">
        <v>19</v>
      </c>
      <c r="B201" s="22" t="s">
        <v>170</v>
      </c>
      <c r="C201" s="22" t="s">
        <v>20</v>
      </c>
      <c r="D201" s="23">
        <v>100</v>
      </c>
      <c r="E201" s="23">
        <v>100</v>
      </c>
      <c r="F201" s="23">
        <v>0</v>
      </c>
    </row>
    <row r="202" spans="1:6">
      <c r="A202" s="21" t="s">
        <v>354</v>
      </c>
      <c r="B202" s="22" t="s">
        <v>355</v>
      </c>
      <c r="C202" s="22"/>
      <c r="D202" s="23"/>
      <c r="E202" s="23">
        <f>E203</f>
        <v>0</v>
      </c>
      <c r="F202" s="23">
        <f>F203</f>
        <v>21030.1</v>
      </c>
    </row>
    <row r="203" spans="1:6" ht="27.6">
      <c r="A203" s="21" t="s">
        <v>168</v>
      </c>
      <c r="B203" s="22" t="s">
        <v>355</v>
      </c>
      <c r="C203" s="22">
        <v>400</v>
      </c>
      <c r="D203" s="23"/>
      <c r="E203" s="23">
        <v>0</v>
      </c>
      <c r="F203" s="23">
        <v>21030.1</v>
      </c>
    </row>
    <row r="204" spans="1:6" s="6" customFormat="1">
      <c r="A204" s="17" t="s">
        <v>171</v>
      </c>
      <c r="B204" s="18" t="s">
        <v>172</v>
      </c>
      <c r="C204" s="18"/>
      <c r="D204" s="19">
        <v>44870.5</v>
      </c>
      <c r="E204" s="19">
        <f>E205+E207+E209+E211+E213+E218+E220+E222+E224+E216</f>
        <v>42239.5</v>
      </c>
      <c r="F204" s="19">
        <f>F205+F207+F209+F211+F213+F218+F220+F222+F224+F216</f>
        <v>40021.199999999997</v>
      </c>
    </row>
    <row r="205" spans="1:6" ht="69">
      <c r="A205" s="21" t="s">
        <v>173</v>
      </c>
      <c r="B205" s="22" t="s">
        <v>174</v>
      </c>
      <c r="C205" s="22"/>
      <c r="D205" s="23">
        <v>8000</v>
      </c>
      <c r="E205" s="23">
        <f>E206</f>
        <v>6298.6</v>
      </c>
      <c r="F205" s="23">
        <f>F206</f>
        <v>5395.8</v>
      </c>
    </row>
    <row r="206" spans="1:6" ht="27.6">
      <c r="A206" s="21" t="s">
        <v>19</v>
      </c>
      <c r="B206" s="22" t="s">
        <v>174</v>
      </c>
      <c r="C206" s="22" t="s">
        <v>20</v>
      </c>
      <c r="D206" s="23">
        <v>8000</v>
      </c>
      <c r="E206" s="23">
        <v>6298.6</v>
      </c>
      <c r="F206" s="23">
        <v>5395.8</v>
      </c>
    </row>
    <row r="207" spans="1:6" ht="55.2">
      <c r="A207" s="21" t="s">
        <v>175</v>
      </c>
      <c r="B207" s="22" t="s">
        <v>176</v>
      </c>
      <c r="C207" s="22"/>
      <c r="D207" s="23">
        <v>2200</v>
      </c>
      <c r="E207" s="23">
        <f>E208</f>
        <v>2200</v>
      </c>
      <c r="F207" s="23">
        <f>F208</f>
        <v>2417.8000000000002</v>
      </c>
    </row>
    <row r="208" spans="1:6" ht="27.6">
      <c r="A208" s="21" t="s">
        <v>19</v>
      </c>
      <c r="B208" s="22" t="s">
        <v>176</v>
      </c>
      <c r="C208" s="22" t="s">
        <v>20</v>
      </c>
      <c r="D208" s="23">
        <v>2200</v>
      </c>
      <c r="E208" s="23">
        <v>2200</v>
      </c>
      <c r="F208" s="23">
        <v>2417.8000000000002</v>
      </c>
    </row>
    <row r="209" spans="1:6" hidden="1">
      <c r="A209" s="21" t="s">
        <v>177</v>
      </c>
      <c r="B209" s="22" t="s">
        <v>178</v>
      </c>
      <c r="C209" s="22"/>
      <c r="D209" s="23">
        <v>1800</v>
      </c>
      <c r="E209" s="23">
        <f>E210</f>
        <v>1800</v>
      </c>
      <c r="F209" s="23">
        <f>F210</f>
        <v>1800</v>
      </c>
    </row>
    <row r="210" spans="1:6" ht="27.6" hidden="1">
      <c r="A210" s="21" t="s">
        <v>19</v>
      </c>
      <c r="B210" s="22" t="s">
        <v>178</v>
      </c>
      <c r="C210" s="22" t="s">
        <v>20</v>
      </c>
      <c r="D210" s="23">
        <v>1800</v>
      </c>
      <c r="E210" s="23">
        <v>1800</v>
      </c>
      <c r="F210" s="23">
        <v>1800</v>
      </c>
    </row>
    <row r="211" spans="1:6">
      <c r="A211" s="21" t="s">
        <v>179</v>
      </c>
      <c r="B211" s="22" t="s">
        <v>180</v>
      </c>
      <c r="C211" s="22"/>
      <c r="D211" s="23">
        <v>23137.599999999999</v>
      </c>
      <c r="E211" s="23">
        <f>E212</f>
        <v>23137.599999999999</v>
      </c>
      <c r="F211" s="23">
        <f>F212</f>
        <v>20246.599999999999</v>
      </c>
    </row>
    <row r="212" spans="1:6" ht="27.6">
      <c r="A212" s="21" t="s">
        <v>19</v>
      </c>
      <c r="B212" s="22" t="s">
        <v>180</v>
      </c>
      <c r="C212" s="22" t="s">
        <v>20</v>
      </c>
      <c r="D212" s="23">
        <v>23137.599999999999</v>
      </c>
      <c r="E212" s="23">
        <v>23137.599999999999</v>
      </c>
      <c r="F212" s="23">
        <v>20246.599999999999</v>
      </c>
    </row>
    <row r="213" spans="1:6" hidden="1">
      <c r="A213" s="21" t="s">
        <v>301</v>
      </c>
      <c r="B213" s="22" t="s">
        <v>181</v>
      </c>
      <c r="C213" s="22"/>
      <c r="D213" s="23">
        <v>1100</v>
      </c>
      <c r="E213" s="23">
        <f>E214</f>
        <v>1100</v>
      </c>
      <c r="F213" s="23">
        <f>F214</f>
        <v>1100</v>
      </c>
    </row>
    <row r="214" spans="1:6" ht="27.6" hidden="1">
      <c r="A214" s="21" t="s">
        <v>19</v>
      </c>
      <c r="B214" s="22" t="s">
        <v>181</v>
      </c>
      <c r="C214" s="22" t="s">
        <v>20</v>
      </c>
      <c r="D214" s="23">
        <v>1100</v>
      </c>
      <c r="E214" s="23">
        <v>1100</v>
      </c>
      <c r="F214" s="23">
        <v>1100</v>
      </c>
    </row>
    <row r="215" spans="1:6" hidden="1">
      <c r="A215" s="21" t="s">
        <v>300</v>
      </c>
      <c r="B215" s="22" t="s">
        <v>182</v>
      </c>
      <c r="C215" s="22"/>
      <c r="D215" s="23">
        <v>6500</v>
      </c>
      <c r="E215" s="23">
        <v>0</v>
      </c>
      <c r="F215" s="23">
        <v>0</v>
      </c>
    </row>
    <row r="216" spans="1:6" ht="36.75" customHeight="1">
      <c r="A216" s="21" t="s">
        <v>336</v>
      </c>
      <c r="B216" s="24" t="s">
        <v>182</v>
      </c>
      <c r="C216" s="22"/>
      <c r="D216" s="23"/>
      <c r="E216" s="23">
        <v>5348.6</v>
      </c>
      <c r="F216" s="23">
        <f>F217</f>
        <v>7293.3</v>
      </c>
    </row>
    <row r="217" spans="1:6" ht="27.6">
      <c r="A217" s="21" t="s">
        <v>19</v>
      </c>
      <c r="B217" s="22" t="s">
        <v>182</v>
      </c>
      <c r="C217" s="22" t="s">
        <v>20</v>
      </c>
      <c r="D217" s="23">
        <v>6500</v>
      </c>
      <c r="E217" s="23">
        <v>5588.6</v>
      </c>
      <c r="F217" s="23">
        <v>7293.3</v>
      </c>
    </row>
    <row r="218" spans="1:6" ht="27.6" hidden="1">
      <c r="A218" s="21" t="s">
        <v>183</v>
      </c>
      <c r="B218" s="22" t="s">
        <v>184</v>
      </c>
      <c r="C218" s="22"/>
      <c r="D218" s="23">
        <v>1350</v>
      </c>
      <c r="E218" s="23">
        <f>E219</f>
        <v>1350</v>
      </c>
      <c r="F218" s="23">
        <f>F219</f>
        <v>1350</v>
      </c>
    </row>
    <row r="219" spans="1:6" ht="27.6" hidden="1">
      <c r="A219" s="21" t="s">
        <v>19</v>
      </c>
      <c r="B219" s="22" t="s">
        <v>184</v>
      </c>
      <c r="C219" s="22" t="s">
        <v>20</v>
      </c>
      <c r="D219" s="23">
        <v>1350</v>
      </c>
      <c r="E219" s="23">
        <v>1350</v>
      </c>
      <c r="F219" s="23">
        <v>1350</v>
      </c>
    </row>
    <row r="220" spans="1:6" ht="27.6">
      <c r="A220" s="21" t="s">
        <v>185</v>
      </c>
      <c r="B220" s="22" t="s">
        <v>186</v>
      </c>
      <c r="C220" s="22"/>
      <c r="D220" s="23">
        <v>692.9</v>
      </c>
      <c r="E220" s="23">
        <f>E221</f>
        <v>677.9</v>
      </c>
      <c r="F220" s="23">
        <f>F221</f>
        <v>90.9</v>
      </c>
    </row>
    <row r="221" spans="1:6" ht="27.6">
      <c r="A221" s="21" t="s">
        <v>19</v>
      </c>
      <c r="B221" s="22" t="s">
        <v>186</v>
      </c>
      <c r="C221" s="22" t="s">
        <v>20</v>
      </c>
      <c r="D221" s="23">
        <v>692.9</v>
      </c>
      <c r="E221" s="23">
        <v>677.9</v>
      </c>
      <c r="F221" s="23">
        <v>90.9</v>
      </c>
    </row>
    <row r="222" spans="1:6" ht="27.6" hidden="1">
      <c r="A222" s="21" t="s">
        <v>299</v>
      </c>
      <c r="B222" s="22" t="s">
        <v>187</v>
      </c>
      <c r="C222" s="22"/>
      <c r="D222" s="23">
        <v>80</v>
      </c>
      <c r="E222" s="23">
        <f>E223</f>
        <v>316.8</v>
      </c>
      <c r="F222" s="23">
        <f>F223</f>
        <v>316.8</v>
      </c>
    </row>
    <row r="223" spans="1:6" ht="27.6" hidden="1">
      <c r="A223" s="21" t="s">
        <v>19</v>
      </c>
      <c r="B223" s="22" t="s">
        <v>187</v>
      </c>
      <c r="C223" s="22" t="s">
        <v>20</v>
      </c>
      <c r="D223" s="23">
        <v>80</v>
      </c>
      <c r="E223" s="23">
        <v>316.8</v>
      </c>
      <c r="F223" s="23">
        <v>316.8</v>
      </c>
    </row>
    <row r="224" spans="1:6" hidden="1">
      <c r="A224" s="21" t="s">
        <v>298</v>
      </c>
      <c r="B224" s="22" t="s">
        <v>188</v>
      </c>
      <c r="C224" s="22"/>
      <c r="D224" s="23">
        <v>10</v>
      </c>
      <c r="E224" s="23">
        <f>E225</f>
        <v>10</v>
      </c>
      <c r="F224" s="23">
        <f>F225</f>
        <v>10</v>
      </c>
    </row>
    <row r="225" spans="1:6" ht="27.6" hidden="1">
      <c r="A225" s="21" t="s">
        <v>19</v>
      </c>
      <c r="B225" s="22" t="s">
        <v>188</v>
      </c>
      <c r="C225" s="22" t="s">
        <v>20</v>
      </c>
      <c r="D225" s="23">
        <v>10</v>
      </c>
      <c r="E225" s="23">
        <v>10</v>
      </c>
      <c r="F225" s="23">
        <v>10</v>
      </c>
    </row>
    <row r="226" spans="1:6" s="6" customFormat="1" ht="27.6">
      <c r="A226" s="17" t="s">
        <v>189</v>
      </c>
      <c r="B226" s="18" t="s">
        <v>190</v>
      </c>
      <c r="C226" s="18"/>
      <c r="D226" s="19">
        <v>21610.400000000001</v>
      </c>
      <c r="E226" s="20">
        <f>E227+E229+E231+E233+E235+E237</f>
        <v>127601.29999999999</v>
      </c>
      <c r="F226" s="20">
        <f>F227+F229+F231+F233+F235+F237+F239</f>
        <v>126667.7</v>
      </c>
    </row>
    <row r="227" spans="1:6" ht="27.6">
      <c r="A227" s="21" t="s">
        <v>191</v>
      </c>
      <c r="B227" s="22" t="s">
        <v>192</v>
      </c>
      <c r="C227" s="22"/>
      <c r="D227" s="23">
        <v>27.1</v>
      </c>
      <c r="E227" s="23">
        <f>E228</f>
        <v>38857.1</v>
      </c>
      <c r="F227" s="23">
        <f>F228</f>
        <v>37945</v>
      </c>
    </row>
    <row r="228" spans="1:6" ht="27.6">
      <c r="A228" s="21" t="s">
        <v>168</v>
      </c>
      <c r="B228" s="22" t="s">
        <v>192</v>
      </c>
      <c r="C228" s="22" t="s">
        <v>169</v>
      </c>
      <c r="D228" s="23">
        <v>27.1</v>
      </c>
      <c r="E228" s="23">
        <v>38857.1</v>
      </c>
      <c r="F228" s="23">
        <v>37945</v>
      </c>
    </row>
    <row r="229" spans="1:6" ht="27.6">
      <c r="A229" s="21" t="s">
        <v>193</v>
      </c>
      <c r="B229" s="22" t="s">
        <v>194</v>
      </c>
      <c r="C229" s="22"/>
      <c r="D229" s="23">
        <v>14575.8</v>
      </c>
      <c r="E229" s="23">
        <f>E230</f>
        <v>23387.1</v>
      </c>
      <c r="F229" s="23">
        <f>F230</f>
        <v>23582.1</v>
      </c>
    </row>
    <row r="230" spans="1:6" ht="27.6">
      <c r="A230" s="21" t="s">
        <v>19</v>
      </c>
      <c r="B230" s="22" t="s">
        <v>194</v>
      </c>
      <c r="C230" s="22" t="s">
        <v>20</v>
      </c>
      <c r="D230" s="23">
        <v>14575.8</v>
      </c>
      <c r="E230" s="23">
        <v>23387.1</v>
      </c>
      <c r="F230" s="23">
        <v>23582.1</v>
      </c>
    </row>
    <row r="231" spans="1:6" ht="33.75" hidden="1" customHeight="1">
      <c r="A231" s="21" t="s">
        <v>343</v>
      </c>
      <c r="B231" s="24" t="s">
        <v>342</v>
      </c>
      <c r="C231" s="22"/>
      <c r="D231" s="23"/>
      <c r="E231" s="23">
        <f>E232</f>
        <v>20</v>
      </c>
      <c r="F231" s="23">
        <f>F232</f>
        <v>20</v>
      </c>
    </row>
    <row r="232" spans="1:6" ht="27.6" hidden="1">
      <c r="A232" s="21" t="s">
        <v>19</v>
      </c>
      <c r="B232" s="24" t="s">
        <v>342</v>
      </c>
      <c r="C232" s="22">
        <v>200</v>
      </c>
      <c r="D232" s="23"/>
      <c r="E232" s="23">
        <v>20</v>
      </c>
      <c r="F232" s="23">
        <v>20</v>
      </c>
    </row>
    <row r="233" spans="1:6" ht="55.2">
      <c r="A233" s="21" t="s">
        <v>195</v>
      </c>
      <c r="B233" s="22" t="s">
        <v>196</v>
      </c>
      <c r="C233" s="22"/>
      <c r="D233" s="23">
        <v>3100</v>
      </c>
      <c r="E233" s="23">
        <f>E234</f>
        <v>61380.6</v>
      </c>
      <c r="F233" s="23">
        <f>F234</f>
        <v>36414.1</v>
      </c>
    </row>
    <row r="234" spans="1:6" ht="27.6">
      <c r="A234" s="21" t="s">
        <v>19</v>
      </c>
      <c r="B234" s="22" t="s">
        <v>196</v>
      </c>
      <c r="C234" s="22" t="s">
        <v>20</v>
      </c>
      <c r="D234" s="23">
        <v>3100</v>
      </c>
      <c r="E234" s="23">
        <v>61380.6</v>
      </c>
      <c r="F234" s="23">
        <v>36414.1</v>
      </c>
    </row>
    <row r="235" spans="1:6" ht="27.6" hidden="1">
      <c r="A235" s="21" t="s">
        <v>197</v>
      </c>
      <c r="B235" s="22" t="s">
        <v>198</v>
      </c>
      <c r="C235" s="22"/>
      <c r="D235" s="23">
        <v>3900</v>
      </c>
      <c r="E235" s="23">
        <f>E236</f>
        <v>3949</v>
      </c>
      <c r="F235" s="23">
        <f>F236</f>
        <v>3949</v>
      </c>
    </row>
    <row r="236" spans="1:6" ht="27.6" hidden="1">
      <c r="A236" s="21" t="s">
        <v>19</v>
      </c>
      <c r="B236" s="22" t="s">
        <v>198</v>
      </c>
      <c r="C236" s="22" t="s">
        <v>20</v>
      </c>
      <c r="D236" s="23">
        <v>3900</v>
      </c>
      <c r="E236" s="23">
        <v>3949</v>
      </c>
      <c r="F236" s="23">
        <v>3949</v>
      </c>
    </row>
    <row r="237" spans="1:6" ht="69" hidden="1">
      <c r="A237" s="21" t="s">
        <v>281</v>
      </c>
      <c r="B237" s="22" t="s">
        <v>199</v>
      </c>
      <c r="C237" s="22"/>
      <c r="D237" s="23">
        <v>7.5</v>
      </c>
      <c r="E237" s="23">
        <f>E238</f>
        <v>7.5</v>
      </c>
      <c r="F237" s="23">
        <f>F238</f>
        <v>7.5</v>
      </c>
    </row>
    <row r="238" spans="1:6" ht="27.6" hidden="1">
      <c r="A238" s="21" t="s">
        <v>19</v>
      </c>
      <c r="B238" s="22" t="s">
        <v>199</v>
      </c>
      <c r="C238" s="22" t="s">
        <v>20</v>
      </c>
      <c r="D238" s="23">
        <v>7.5</v>
      </c>
      <c r="E238" s="23">
        <v>7.5</v>
      </c>
      <c r="F238" s="23">
        <v>7.5</v>
      </c>
    </row>
    <row r="239" spans="1:6">
      <c r="A239" s="21" t="s">
        <v>356</v>
      </c>
      <c r="B239" s="22" t="s">
        <v>357</v>
      </c>
      <c r="C239" s="22"/>
      <c r="D239" s="23"/>
      <c r="E239" s="23">
        <f>E240</f>
        <v>0</v>
      </c>
      <c r="F239" s="23">
        <f>F240</f>
        <v>24750</v>
      </c>
    </row>
    <row r="240" spans="1:6" ht="27.6">
      <c r="A240" s="21" t="s">
        <v>19</v>
      </c>
      <c r="B240" s="22" t="s">
        <v>357</v>
      </c>
      <c r="C240" s="22">
        <v>200</v>
      </c>
      <c r="D240" s="23"/>
      <c r="E240" s="23">
        <v>0</v>
      </c>
      <c r="F240" s="23">
        <v>24750</v>
      </c>
    </row>
    <row r="241" spans="1:6" s="6" customFormat="1" ht="27.6">
      <c r="A241" s="17" t="s">
        <v>78</v>
      </c>
      <c r="B241" s="18" t="s">
        <v>200</v>
      </c>
      <c r="C241" s="18"/>
      <c r="D241" s="19">
        <v>10997.5</v>
      </c>
      <c r="E241" s="19">
        <f>E242</f>
        <v>11012.5</v>
      </c>
      <c r="F241" s="19">
        <f>F242</f>
        <v>10986.6</v>
      </c>
    </row>
    <row r="242" spans="1:6" ht="27.6">
      <c r="A242" s="21" t="s">
        <v>201</v>
      </c>
      <c r="B242" s="22" t="s">
        <v>202</v>
      </c>
      <c r="C242" s="22"/>
      <c r="D242" s="23">
        <v>10997.5</v>
      </c>
      <c r="E242" s="23">
        <f>E243+E244</f>
        <v>11012.5</v>
      </c>
      <c r="F242" s="23">
        <f>F243+F244+F245</f>
        <v>10986.6</v>
      </c>
    </row>
    <row r="243" spans="1:6" ht="69">
      <c r="A243" s="21" t="s">
        <v>17</v>
      </c>
      <c r="B243" s="22" t="s">
        <v>202</v>
      </c>
      <c r="C243" s="22" t="s">
        <v>18</v>
      </c>
      <c r="D243" s="23">
        <v>10640.5</v>
      </c>
      <c r="E243" s="23">
        <v>10640.5</v>
      </c>
      <c r="F243" s="23">
        <v>10614.6</v>
      </c>
    </row>
    <row r="244" spans="1:6" ht="27.6">
      <c r="A244" s="21" t="s">
        <v>19</v>
      </c>
      <c r="B244" s="22" t="s">
        <v>202</v>
      </c>
      <c r="C244" s="22" t="s">
        <v>20</v>
      </c>
      <c r="D244" s="23">
        <v>357</v>
      </c>
      <c r="E244" s="23">
        <v>372</v>
      </c>
      <c r="F244" s="23">
        <v>370.8</v>
      </c>
    </row>
    <row r="245" spans="1:6">
      <c r="A245" s="21" t="s">
        <v>14</v>
      </c>
      <c r="B245" s="22" t="s">
        <v>202</v>
      </c>
      <c r="C245" s="22">
        <v>800</v>
      </c>
      <c r="D245" s="23"/>
      <c r="E245" s="23">
        <v>0</v>
      </c>
      <c r="F245" s="23">
        <v>1.2</v>
      </c>
    </row>
    <row r="246" spans="1:6" s="6" customFormat="1" ht="27.6">
      <c r="A246" s="17" t="s">
        <v>203</v>
      </c>
      <c r="B246" s="18" t="s">
        <v>204</v>
      </c>
      <c r="C246" s="18"/>
      <c r="D246" s="19">
        <v>646.5</v>
      </c>
      <c r="E246" s="19">
        <f>E247+E249+E251</f>
        <v>745.9</v>
      </c>
      <c r="F246" s="19">
        <f>F247+F249+F251</f>
        <v>593.20000000000005</v>
      </c>
    </row>
    <row r="247" spans="1:6" ht="16.95" hidden="1" customHeight="1">
      <c r="A247" s="21" t="s">
        <v>205</v>
      </c>
      <c r="B247" s="22" t="s">
        <v>206</v>
      </c>
      <c r="C247" s="22"/>
      <c r="D247" s="23">
        <v>2.1</v>
      </c>
      <c r="E247" s="23">
        <f>E248</f>
        <v>42.4</v>
      </c>
      <c r="F247" s="23">
        <f>F248</f>
        <v>42.4</v>
      </c>
    </row>
    <row r="248" spans="1:6" ht="27.6" hidden="1">
      <c r="A248" s="21" t="s">
        <v>19</v>
      </c>
      <c r="B248" s="22" t="s">
        <v>206</v>
      </c>
      <c r="C248" s="22" t="s">
        <v>20</v>
      </c>
      <c r="D248" s="23">
        <v>2.1</v>
      </c>
      <c r="E248" s="23">
        <v>42.4</v>
      </c>
      <c r="F248" s="23">
        <v>42.4</v>
      </c>
    </row>
    <row r="249" spans="1:6" ht="41.4">
      <c r="A249" s="21" t="s">
        <v>207</v>
      </c>
      <c r="B249" s="22" t="s">
        <v>208</v>
      </c>
      <c r="C249" s="22"/>
      <c r="D249" s="23">
        <v>444.4</v>
      </c>
      <c r="E249" s="23">
        <f>E250</f>
        <v>444.4</v>
      </c>
      <c r="F249" s="23">
        <f>F250</f>
        <v>291.7</v>
      </c>
    </row>
    <row r="250" spans="1:6" ht="27.6">
      <c r="A250" s="21" t="s">
        <v>19</v>
      </c>
      <c r="B250" s="22" t="s">
        <v>208</v>
      </c>
      <c r="C250" s="22" t="s">
        <v>20</v>
      </c>
      <c r="D250" s="23">
        <v>444.4</v>
      </c>
      <c r="E250" s="23">
        <v>444.4</v>
      </c>
      <c r="F250" s="23">
        <v>291.7</v>
      </c>
    </row>
    <row r="251" spans="1:6" ht="41.4" hidden="1">
      <c r="A251" s="21" t="s">
        <v>209</v>
      </c>
      <c r="B251" s="22" t="s">
        <v>210</v>
      </c>
      <c r="C251" s="22"/>
      <c r="D251" s="23">
        <v>200</v>
      </c>
      <c r="E251" s="23">
        <f>E252</f>
        <v>259.10000000000002</v>
      </c>
      <c r="F251" s="23">
        <f>F252</f>
        <v>259.10000000000002</v>
      </c>
    </row>
    <row r="252" spans="1:6" ht="27.6" hidden="1">
      <c r="A252" s="21" t="s">
        <v>19</v>
      </c>
      <c r="B252" s="22" t="s">
        <v>210</v>
      </c>
      <c r="C252" s="22" t="s">
        <v>20</v>
      </c>
      <c r="D252" s="23">
        <v>200</v>
      </c>
      <c r="E252" s="23">
        <v>259.10000000000002</v>
      </c>
      <c r="F252" s="23">
        <v>259.10000000000002</v>
      </c>
    </row>
    <row r="253" spans="1:6" s="6" customFormat="1">
      <c r="A253" s="17" t="s">
        <v>211</v>
      </c>
      <c r="B253" s="18" t="s">
        <v>212</v>
      </c>
      <c r="C253" s="18"/>
      <c r="D253" s="19">
        <v>69021.600000000006</v>
      </c>
      <c r="E253" s="19">
        <f>E254+E262+E269</f>
        <v>69938.358999999997</v>
      </c>
      <c r="F253" s="19">
        <f>F254+F262+F269</f>
        <v>70245.7</v>
      </c>
    </row>
    <row r="254" spans="1:6" s="6" customFormat="1" ht="27.6">
      <c r="A254" s="17" t="s">
        <v>213</v>
      </c>
      <c r="B254" s="18" t="s">
        <v>214</v>
      </c>
      <c r="C254" s="18"/>
      <c r="D254" s="19">
        <v>59270.540999999997</v>
      </c>
      <c r="E254" s="19">
        <f>E255+E259</f>
        <v>60049.7</v>
      </c>
      <c r="F254" s="19">
        <f>F255+F259</f>
        <v>60219.5</v>
      </c>
    </row>
    <row r="255" spans="1:6" ht="41.4">
      <c r="A255" s="21" t="s">
        <v>292</v>
      </c>
      <c r="B255" s="22" t="s">
        <v>215</v>
      </c>
      <c r="C255" s="22"/>
      <c r="D255" s="23">
        <v>51643.641000000003</v>
      </c>
      <c r="E255" s="23">
        <f>E256+E257+E258</f>
        <v>52606</v>
      </c>
      <c r="F255" s="23">
        <f>F256+F257+F258</f>
        <v>52694.6</v>
      </c>
    </row>
    <row r="256" spans="1:6" ht="69">
      <c r="A256" s="21" t="s">
        <v>17</v>
      </c>
      <c r="B256" s="22" t="s">
        <v>215</v>
      </c>
      <c r="C256" s="22" t="s">
        <v>18</v>
      </c>
      <c r="D256" s="23">
        <v>45388.141000000003</v>
      </c>
      <c r="E256" s="23">
        <v>44469.599999999999</v>
      </c>
      <c r="F256" s="23">
        <v>44558.2</v>
      </c>
    </row>
    <row r="257" spans="1:6" ht="27.6" hidden="1">
      <c r="A257" s="21" t="s">
        <v>19</v>
      </c>
      <c r="B257" s="22" t="s">
        <v>215</v>
      </c>
      <c r="C257" s="22" t="s">
        <v>20</v>
      </c>
      <c r="D257" s="23">
        <v>6096.9</v>
      </c>
      <c r="E257" s="23">
        <v>7977.8</v>
      </c>
      <c r="F257" s="23">
        <v>7977.8</v>
      </c>
    </row>
    <row r="258" spans="1:6" hidden="1">
      <c r="A258" s="21" t="s">
        <v>14</v>
      </c>
      <c r="B258" s="22" t="s">
        <v>215</v>
      </c>
      <c r="C258" s="22" t="s">
        <v>15</v>
      </c>
      <c r="D258" s="23">
        <v>158.6</v>
      </c>
      <c r="E258" s="23">
        <v>158.6</v>
      </c>
      <c r="F258" s="23">
        <v>158.6</v>
      </c>
    </row>
    <row r="259" spans="1:6" ht="27.6">
      <c r="A259" s="21" t="s">
        <v>216</v>
      </c>
      <c r="B259" s="22" t="s">
        <v>217</v>
      </c>
      <c r="C259" s="22"/>
      <c r="D259" s="23">
        <v>7626.9</v>
      </c>
      <c r="E259" s="23">
        <f>E260+E261</f>
        <v>7443.7000000000007</v>
      </c>
      <c r="F259" s="23">
        <f>F260+F261</f>
        <v>7524.9000000000005</v>
      </c>
    </row>
    <row r="260" spans="1:6" ht="41.4" hidden="1">
      <c r="A260" s="21" t="s">
        <v>17</v>
      </c>
      <c r="B260" s="22" t="s">
        <v>217</v>
      </c>
      <c r="C260" s="22" t="s">
        <v>18</v>
      </c>
      <c r="D260" s="23">
        <v>7252.6</v>
      </c>
      <c r="E260" s="23">
        <v>7272.6</v>
      </c>
      <c r="F260" s="23">
        <v>7272.6</v>
      </c>
    </row>
    <row r="261" spans="1:6" ht="27.6">
      <c r="A261" s="21" t="s">
        <v>19</v>
      </c>
      <c r="B261" s="22" t="s">
        <v>217</v>
      </c>
      <c r="C261" s="22" t="s">
        <v>20</v>
      </c>
      <c r="D261" s="23">
        <v>374.3</v>
      </c>
      <c r="E261" s="23">
        <v>171.1</v>
      </c>
      <c r="F261" s="23">
        <v>252.3</v>
      </c>
    </row>
    <row r="262" spans="1:6" s="6" customFormat="1">
      <c r="A262" s="17" t="s">
        <v>218</v>
      </c>
      <c r="B262" s="18" t="s">
        <v>219</v>
      </c>
      <c r="C262" s="18"/>
      <c r="D262" s="19">
        <v>3730.8589999999999</v>
      </c>
      <c r="E262" s="19">
        <f>E263+E266</f>
        <v>3868.4589999999998</v>
      </c>
      <c r="F262" s="19">
        <f>F263+F266</f>
        <v>4006</v>
      </c>
    </row>
    <row r="263" spans="1:6">
      <c r="A263" s="21" t="s">
        <v>293</v>
      </c>
      <c r="B263" s="22" t="s">
        <v>220</v>
      </c>
      <c r="C263" s="22"/>
      <c r="D263" s="23">
        <v>2987.9589999999998</v>
      </c>
      <c r="E263" s="23">
        <f>E264+E265</f>
        <v>2987.9589999999998</v>
      </c>
      <c r="F263" s="23">
        <f>F264+F265</f>
        <v>2987.9</v>
      </c>
    </row>
    <row r="264" spans="1:6" ht="69">
      <c r="A264" s="21" t="s">
        <v>17</v>
      </c>
      <c r="B264" s="22" t="s">
        <v>220</v>
      </c>
      <c r="C264" s="22" t="s">
        <v>18</v>
      </c>
      <c r="D264" s="23">
        <v>2457.4589999999998</v>
      </c>
      <c r="E264" s="23">
        <v>2457.4589999999998</v>
      </c>
      <c r="F264" s="23">
        <v>2457.4</v>
      </c>
    </row>
    <row r="265" spans="1:6" ht="27.6" hidden="1">
      <c r="A265" s="21" t="s">
        <v>19</v>
      </c>
      <c r="B265" s="22" t="s">
        <v>220</v>
      </c>
      <c r="C265" s="22" t="s">
        <v>20</v>
      </c>
      <c r="D265" s="23">
        <v>530.5</v>
      </c>
      <c r="E265" s="23">
        <v>530.5</v>
      </c>
      <c r="F265" s="23">
        <v>530.5</v>
      </c>
    </row>
    <row r="266" spans="1:6" ht="27.6">
      <c r="A266" s="21" t="s">
        <v>221</v>
      </c>
      <c r="B266" s="22" t="s">
        <v>222</v>
      </c>
      <c r="C266" s="22"/>
      <c r="D266" s="23">
        <v>742.9</v>
      </c>
      <c r="E266" s="23">
        <f>E267+E268</f>
        <v>880.5</v>
      </c>
      <c r="F266" s="23">
        <f>F267+F268</f>
        <v>1018.0999999999999</v>
      </c>
    </row>
    <row r="267" spans="1:6" ht="41.4" hidden="1">
      <c r="A267" s="21" t="s">
        <v>17</v>
      </c>
      <c r="B267" s="22" t="s">
        <v>222</v>
      </c>
      <c r="C267" s="22" t="s">
        <v>18</v>
      </c>
      <c r="D267" s="23">
        <v>683.9</v>
      </c>
      <c r="E267" s="23">
        <v>683.9</v>
      </c>
      <c r="F267" s="23">
        <v>683.9</v>
      </c>
    </row>
    <row r="268" spans="1:6" ht="27.6">
      <c r="A268" s="21" t="s">
        <v>19</v>
      </c>
      <c r="B268" s="22" t="s">
        <v>222</v>
      </c>
      <c r="C268" s="22" t="s">
        <v>20</v>
      </c>
      <c r="D268" s="23">
        <v>59</v>
      </c>
      <c r="E268" s="23">
        <v>196.6</v>
      </c>
      <c r="F268" s="23">
        <v>334.2</v>
      </c>
    </row>
    <row r="269" spans="1:6" s="6" customFormat="1" ht="27.6">
      <c r="A269" s="17" t="s">
        <v>223</v>
      </c>
      <c r="B269" s="18" t="s">
        <v>224</v>
      </c>
      <c r="C269" s="18"/>
      <c r="D269" s="19">
        <v>6020.2</v>
      </c>
      <c r="E269" s="19">
        <f>E270</f>
        <v>6020.2000000000007</v>
      </c>
      <c r="F269" s="19">
        <f>F270</f>
        <v>6020.2000000000007</v>
      </c>
    </row>
    <row r="270" spans="1:6">
      <c r="A270" s="21" t="s">
        <v>225</v>
      </c>
      <c r="B270" s="22" t="s">
        <v>226</v>
      </c>
      <c r="C270" s="22"/>
      <c r="D270" s="23">
        <v>6020.2</v>
      </c>
      <c r="E270" s="23">
        <f>E271+E272</f>
        <v>6020.2000000000007</v>
      </c>
      <c r="F270" s="23">
        <f>F271+F272</f>
        <v>6020.2000000000007</v>
      </c>
    </row>
    <row r="271" spans="1:6" ht="69">
      <c r="A271" s="21" t="s">
        <v>17</v>
      </c>
      <c r="B271" s="22" t="s">
        <v>226</v>
      </c>
      <c r="C271" s="22" t="s">
        <v>18</v>
      </c>
      <c r="D271" s="23">
        <v>5302.7740000000003</v>
      </c>
      <c r="E271" s="23">
        <v>5302.7740000000003</v>
      </c>
      <c r="F271" s="23">
        <v>4897.6000000000004</v>
      </c>
    </row>
    <row r="272" spans="1:6" ht="27.6">
      <c r="A272" s="21" t="s">
        <v>19</v>
      </c>
      <c r="B272" s="22" t="s">
        <v>226</v>
      </c>
      <c r="C272" s="22" t="s">
        <v>20</v>
      </c>
      <c r="D272" s="23">
        <v>717.42600000000004</v>
      </c>
      <c r="E272" s="23">
        <v>717.42600000000004</v>
      </c>
      <c r="F272" s="23">
        <v>1122.5999999999999</v>
      </c>
    </row>
    <row r="273" spans="1:6" s="6" customFormat="1">
      <c r="A273" s="17" t="s">
        <v>227</v>
      </c>
      <c r="B273" s="18" t="s">
        <v>228</v>
      </c>
      <c r="C273" s="18"/>
      <c r="D273" s="19">
        <v>4384.3</v>
      </c>
      <c r="E273" s="19">
        <f>E274+E276+E278</f>
        <v>4524.3</v>
      </c>
      <c r="F273" s="19">
        <f>F274+F276+F278</f>
        <v>4469.3</v>
      </c>
    </row>
    <row r="274" spans="1:6" ht="27.6">
      <c r="A274" s="21" t="s">
        <v>229</v>
      </c>
      <c r="B274" s="22" t="s">
        <v>230</v>
      </c>
      <c r="C274" s="22"/>
      <c r="D274" s="23">
        <v>130</v>
      </c>
      <c r="E274" s="23">
        <f>E275</f>
        <v>270</v>
      </c>
      <c r="F274" s="23">
        <f>F275</f>
        <v>215</v>
      </c>
    </row>
    <row r="275" spans="1:6" ht="27.6">
      <c r="A275" s="21" t="s">
        <v>8</v>
      </c>
      <c r="B275" s="22" t="s">
        <v>230</v>
      </c>
      <c r="C275" s="22" t="s">
        <v>9</v>
      </c>
      <c r="D275" s="23">
        <v>130</v>
      </c>
      <c r="E275" s="23">
        <v>270</v>
      </c>
      <c r="F275" s="23">
        <v>215</v>
      </c>
    </row>
    <row r="276" spans="1:6" ht="27.6" hidden="1">
      <c r="A276" s="21" t="s">
        <v>231</v>
      </c>
      <c r="B276" s="22" t="s">
        <v>232</v>
      </c>
      <c r="C276" s="22"/>
      <c r="D276" s="23">
        <v>3876</v>
      </c>
      <c r="E276" s="23">
        <f>E277</f>
        <v>3876</v>
      </c>
      <c r="F276" s="23">
        <f>F277</f>
        <v>3876</v>
      </c>
    </row>
    <row r="277" spans="1:6" ht="27.6" hidden="1">
      <c r="A277" s="21" t="s">
        <v>8</v>
      </c>
      <c r="B277" s="22" t="s">
        <v>232</v>
      </c>
      <c r="C277" s="22" t="s">
        <v>9</v>
      </c>
      <c r="D277" s="23">
        <v>3876</v>
      </c>
      <c r="E277" s="23">
        <v>3876</v>
      </c>
      <c r="F277" s="23">
        <v>3876</v>
      </c>
    </row>
    <row r="278" spans="1:6" hidden="1">
      <c r="A278" s="21" t="s">
        <v>289</v>
      </c>
      <c r="B278" s="22" t="s">
        <v>233</v>
      </c>
      <c r="C278" s="22"/>
      <c r="D278" s="23">
        <v>378.3</v>
      </c>
      <c r="E278" s="23">
        <f>E279</f>
        <v>378.3</v>
      </c>
      <c r="F278" s="23">
        <f>F279</f>
        <v>378.3</v>
      </c>
    </row>
    <row r="279" spans="1:6" ht="27.6" hidden="1">
      <c r="A279" s="21" t="s">
        <v>8</v>
      </c>
      <c r="B279" s="22" t="s">
        <v>233</v>
      </c>
      <c r="C279" s="22" t="s">
        <v>9</v>
      </c>
      <c r="D279" s="23">
        <v>378.3</v>
      </c>
      <c r="E279" s="23">
        <v>378.3</v>
      </c>
      <c r="F279" s="23">
        <v>378.3</v>
      </c>
    </row>
    <row r="280" spans="1:6" s="6" customFormat="1" ht="27.6">
      <c r="A280" s="17" t="s">
        <v>234</v>
      </c>
      <c r="B280" s="18" t="s">
        <v>235</v>
      </c>
      <c r="C280" s="18"/>
      <c r="D280" s="19">
        <v>262582.09999999998</v>
      </c>
      <c r="E280" s="19">
        <f>E281</f>
        <v>187375.3</v>
      </c>
      <c r="F280" s="19">
        <f>F281</f>
        <v>187375.3</v>
      </c>
    </row>
    <row r="281" spans="1:6" s="6" customFormat="1" ht="27.6">
      <c r="A281" s="17" t="s">
        <v>236</v>
      </c>
      <c r="B281" s="18" t="s">
        <v>237</v>
      </c>
      <c r="C281" s="18"/>
      <c r="D281" s="19">
        <v>262582.09999999998</v>
      </c>
      <c r="E281" s="19">
        <f>E282+E287+E285</f>
        <v>187375.3</v>
      </c>
      <c r="F281" s="19">
        <f>F282+F287+F285+F290</f>
        <v>187375.3</v>
      </c>
    </row>
    <row r="282" spans="1:6">
      <c r="A282" s="21" t="s">
        <v>238</v>
      </c>
      <c r="B282" s="22" t="s">
        <v>239</v>
      </c>
      <c r="C282" s="22"/>
      <c r="D282" s="23">
        <v>258837.8</v>
      </c>
      <c r="E282" s="23">
        <f>E283+E284</f>
        <v>183027</v>
      </c>
      <c r="F282" s="23">
        <f>F283+F284</f>
        <v>27146.7</v>
      </c>
    </row>
    <row r="283" spans="1:6" ht="27.6" hidden="1">
      <c r="A283" s="21" t="s">
        <v>19</v>
      </c>
      <c r="B283" s="22" t="s">
        <v>239</v>
      </c>
      <c r="C283" s="22" t="s">
        <v>20</v>
      </c>
      <c r="D283" s="23">
        <v>1</v>
      </c>
      <c r="E283" s="23">
        <v>616.5</v>
      </c>
      <c r="F283" s="23">
        <v>616.5</v>
      </c>
    </row>
    <row r="284" spans="1:6" ht="27.6">
      <c r="A284" s="21" t="s">
        <v>168</v>
      </c>
      <c r="B284" s="22" t="s">
        <v>239</v>
      </c>
      <c r="C284" s="22" t="s">
        <v>169</v>
      </c>
      <c r="D284" s="23">
        <v>258836.8</v>
      </c>
      <c r="E284" s="23">
        <v>182410.5</v>
      </c>
      <c r="F284" s="23">
        <v>26530.2</v>
      </c>
    </row>
    <row r="285" spans="1:6">
      <c r="A285" s="28" t="s">
        <v>324</v>
      </c>
      <c r="B285" s="22">
        <v>1110200000</v>
      </c>
      <c r="C285" s="22"/>
      <c r="D285" s="23">
        <v>0</v>
      </c>
      <c r="E285" s="23">
        <f>E286</f>
        <v>500</v>
      </c>
      <c r="F285" s="23">
        <f>F286</f>
        <v>438.2</v>
      </c>
    </row>
    <row r="286" spans="1:6" ht="27.6">
      <c r="A286" s="28" t="s">
        <v>19</v>
      </c>
      <c r="B286" s="22">
        <v>1110200000</v>
      </c>
      <c r="C286" s="22">
        <v>200</v>
      </c>
      <c r="D286" s="23">
        <v>0</v>
      </c>
      <c r="E286" s="23">
        <v>500</v>
      </c>
      <c r="F286" s="23">
        <v>438.2</v>
      </c>
    </row>
    <row r="287" spans="1:6" ht="27.6">
      <c r="A287" s="21" t="s">
        <v>240</v>
      </c>
      <c r="B287" s="22" t="s">
        <v>241</v>
      </c>
      <c r="C287" s="22"/>
      <c r="D287" s="23">
        <v>3744.3</v>
      </c>
      <c r="E287" s="23">
        <f>E288+E289</f>
        <v>3848.3</v>
      </c>
      <c r="F287" s="23">
        <f>F288+F289</f>
        <v>3844.1000000000004</v>
      </c>
    </row>
    <row r="288" spans="1:6" ht="41.4" hidden="1">
      <c r="A288" s="21" t="s">
        <v>17</v>
      </c>
      <c r="B288" s="22" t="s">
        <v>241</v>
      </c>
      <c r="C288" s="22" t="s">
        <v>18</v>
      </c>
      <c r="D288" s="23">
        <v>3565.3</v>
      </c>
      <c r="E288" s="23">
        <v>3582.8</v>
      </c>
      <c r="F288" s="23">
        <v>3582.8</v>
      </c>
    </row>
    <row r="289" spans="1:6" ht="27.6">
      <c r="A289" s="21" t="s">
        <v>19</v>
      </c>
      <c r="B289" s="22" t="s">
        <v>241</v>
      </c>
      <c r="C289" s="22" t="s">
        <v>20</v>
      </c>
      <c r="D289" s="23">
        <v>179</v>
      </c>
      <c r="E289" s="23">
        <v>265.5</v>
      </c>
      <c r="F289" s="23">
        <v>261.3</v>
      </c>
    </row>
    <row r="290" spans="1:6" ht="41.4">
      <c r="A290" s="21" t="s">
        <v>350</v>
      </c>
      <c r="B290" s="22" t="s">
        <v>358</v>
      </c>
      <c r="C290" s="22"/>
      <c r="D290" s="23"/>
      <c r="E290" s="23">
        <f>E291</f>
        <v>0</v>
      </c>
      <c r="F290" s="23">
        <f>F291</f>
        <v>155946.29999999999</v>
      </c>
    </row>
    <row r="291" spans="1:6" ht="27.6">
      <c r="A291" s="21" t="s">
        <v>168</v>
      </c>
      <c r="B291" s="22" t="s">
        <v>358</v>
      </c>
      <c r="C291" s="22">
        <v>400</v>
      </c>
      <c r="D291" s="23"/>
      <c r="E291" s="23">
        <v>0</v>
      </c>
      <c r="F291" s="23">
        <v>155946.29999999999</v>
      </c>
    </row>
    <row r="292" spans="1:6" s="6" customFormat="1" ht="64.95" hidden="1" customHeight="1">
      <c r="A292" s="17" t="s">
        <v>242</v>
      </c>
      <c r="B292" s="18" t="s">
        <v>243</v>
      </c>
      <c r="C292" s="18"/>
      <c r="D292" s="19">
        <v>564</v>
      </c>
      <c r="E292" s="19">
        <f t="shared" ref="E292:F294" si="1">E293</f>
        <v>564</v>
      </c>
      <c r="F292" s="19">
        <f t="shared" si="1"/>
        <v>564</v>
      </c>
    </row>
    <row r="293" spans="1:6" s="6" customFormat="1" ht="41.4" hidden="1">
      <c r="A293" s="17" t="s">
        <v>244</v>
      </c>
      <c r="B293" s="18" t="s">
        <v>245</v>
      </c>
      <c r="C293" s="18"/>
      <c r="D293" s="19">
        <v>564</v>
      </c>
      <c r="E293" s="19">
        <f t="shared" si="1"/>
        <v>564</v>
      </c>
      <c r="F293" s="19">
        <f t="shared" si="1"/>
        <v>564</v>
      </c>
    </row>
    <row r="294" spans="1:6" ht="27.6" hidden="1">
      <c r="A294" s="21" t="s">
        <v>297</v>
      </c>
      <c r="B294" s="22" t="s">
        <v>246</v>
      </c>
      <c r="C294" s="22"/>
      <c r="D294" s="23">
        <v>564</v>
      </c>
      <c r="E294" s="23">
        <f t="shared" si="1"/>
        <v>564</v>
      </c>
      <c r="F294" s="23">
        <f t="shared" si="1"/>
        <v>564</v>
      </c>
    </row>
    <row r="295" spans="1:6" ht="27.6" hidden="1">
      <c r="A295" s="21" t="s">
        <v>8</v>
      </c>
      <c r="B295" s="22" t="s">
        <v>246</v>
      </c>
      <c r="C295" s="22" t="s">
        <v>9</v>
      </c>
      <c r="D295" s="23">
        <v>564</v>
      </c>
      <c r="E295" s="23">
        <v>564</v>
      </c>
      <c r="F295" s="23">
        <v>564</v>
      </c>
    </row>
    <row r="296" spans="1:6" s="6" customFormat="1" ht="27.6" hidden="1">
      <c r="A296" s="17" t="s">
        <v>247</v>
      </c>
      <c r="B296" s="18" t="s">
        <v>248</v>
      </c>
      <c r="C296" s="18"/>
      <c r="D296" s="19">
        <v>36</v>
      </c>
      <c r="E296" s="19">
        <f>E297+E299</f>
        <v>36</v>
      </c>
      <c r="F296" s="19">
        <f>F297+F299</f>
        <v>36</v>
      </c>
    </row>
    <row r="297" spans="1:6" ht="27.6" hidden="1">
      <c r="A297" s="21" t="s">
        <v>249</v>
      </c>
      <c r="B297" s="22" t="s">
        <v>250</v>
      </c>
      <c r="C297" s="22"/>
      <c r="D297" s="23">
        <v>26</v>
      </c>
      <c r="E297" s="23">
        <f>E298</f>
        <v>26</v>
      </c>
      <c r="F297" s="23">
        <f>F298</f>
        <v>26</v>
      </c>
    </row>
    <row r="298" spans="1:6" ht="27.6" hidden="1">
      <c r="A298" s="21" t="s">
        <v>19</v>
      </c>
      <c r="B298" s="22" t="s">
        <v>250</v>
      </c>
      <c r="C298" s="22" t="s">
        <v>20</v>
      </c>
      <c r="D298" s="23">
        <v>26</v>
      </c>
      <c r="E298" s="23">
        <v>26</v>
      </c>
      <c r="F298" s="23">
        <v>26</v>
      </c>
    </row>
    <row r="299" spans="1:6" ht="27.6" hidden="1">
      <c r="A299" s="21" t="s">
        <v>251</v>
      </c>
      <c r="B299" s="22" t="s">
        <v>252</v>
      </c>
      <c r="C299" s="22"/>
      <c r="D299" s="23">
        <v>10</v>
      </c>
      <c r="E299" s="23">
        <f>E300</f>
        <v>10</v>
      </c>
      <c r="F299" s="23">
        <f>F300</f>
        <v>10</v>
      </c>
    </row>
    <row r="300" spans="1:6" ht="27.6" hidden="1">
      <c r="A300" s="21" t="s">
        <v>19</v>
      </c>
      <c r="B300" s="22" t="s">
        <v>252</v>
      </c>
      <c r="C300" s="22" t="s">
        <v>20</v>
      </c>
      <c r="D300" s="23">
        <v>10</v>
      </c>
      <c r="E300" s="23">
        <v>10</v>
      </c>
      <c r="F300" s="23">
        <v>10</v>
      </c>
    </row>
    <row r="301" spans="1:6" s="6" customFormat="1" ht="27.6">
      <c r="A301" s="17" t="s">
        <v>253</v>
      </c>
      <c r="B301" s="18" t="s">
        <v>254</v>
      </c>
      <c r="C301" s="18"/>
      <c r="D301" s="19">
        <v>9221.5</v>
      </c>
      <c r="E301" s="19">
        <f>E302+E309</f>
        <v>16323.5</v>
      </c>
      <c r="F301" s="19">
        <f>F302+F309</f>
        <v>16361.100000000002</v>
      </c>
    </row>
    <row r="302" spans="1:6" s="6" customFormat="1" ht="27.6">
      <c r="A302" s="17" t="s">
        <v>255</v>
      </c>
      <c r="B302" s="18" t="s">
        <v>256</v>
      </c>
      <c r="C302" s="18"/>
      <c r="D302" s="19">
        <v>9102.2999999999993</v>
      </c>
      <c r="E302" s="19">
        <f>E303+E305</f>
        <v>15504.3</v>
      </c>
      <c r="F302" s="19">
        <f>F303+F305</f>
        <v>15541.900000000001</v>
      </c>
    </row>
    <row r="303" spans="1:6" ht="27.6" hidden="1">
      <c r="A303" s="21" t="s">
        <v>282</v>
      </c>
      <c r="B303" s="22" t="s">
        <v>257</v>
      </c>
      <c r="C303" s="22"/>
      <c r="D303" s="23">
        <v>211.2</v>
      </c>
      <c r="E303" s="23">
        <f>E304</f>
        <v>6613.2</v>
      </c>
      <c r="F303" s="23">
        <f>F304</f>
        <v>6613.2</v>
      </c>
    </row>
    <row r="304" spans="1:6" hidden="1">
      <c r="A304" s="21" t="s">
        <v>258</v>
      </c>
      <c r="B304" s="22" t="s">
        <v>257</v>
      </c>
      <c r="C304" s="22" t="s">
        <v>259</v>
      </c>
      <c r="D304" s="23">
        <v>211.2</v>
      </c>
      <c r="E304" s="23">
        <v>6613.2</v>
      </c>
      <c r="F304" s="23">
        <v>6613.2</v>
      </c>
    </row>
    <row r="305" spans="1:6" ht="27.6">
      <c r="A305" s="21" t="s">
        <v>283</v>
      </c>
      <c r="B305" s="22" t="s">
        <v>260</v>
      </c>
      <c r="C305" s="22"/>
      <c r="D305" s="23">
        <v>8891.1</v>
      </c>
      <c r="E305" s="23">
        <f>E306+E307</f>
        <v>8891.1</v>
      </c>
      <c r="F305" s="23">
        <f>F306+F307+F308</f>
        <v>8928.7000000000007</v>
      </c>
    </row>
    <row r="306" spans="1:6" ht="69">
      <c r="A306" s="21" t="s">
        <v>17</v>
      </c>
      <c r="B306" s="22" t="s">
        <v>260</v>
      </c>
      <c r="C306" s="22" t="s">
        <v>18</v>
      </c>
      <c r="D306" s="23">
        <v>8628.5</v>
      </c>
      <c r="E306" s="23">
        <v>8628.5</v>
      </c>
      <c r="F306" s="23">
        <v>8666</v>
      </c>
    </row>
    <row r="307" spans="1:6" ht="27.6" hidden="1">
      <c r="A307" s="21" t="s">
        <v>19</v>
      </c>
      <c r="B307" s="22" t="s">
        <v>260</v>
      </c>
      <c r="C307" s="22" t="s">
        <v>20</v>
      </c>
      <c r="D307" s="23">
        <v>262.60000000000002</v>
      </c>
      <c r="E307" s="23">
        <v>262.60000000000002</v>
      </c>
      <c r="F307" s="23">
        <v>262.60000000000002</v>
      </c>
    </row>
    <row r="308" spans="1:6">
      <c r="A308" s="21" t="s">
        <v>361</v>
      </c>
      <c r="B308" s="22" t="s">
        <v>260</v>
      </c>
      <c r="C308" s="22">
        <v>800</v>
      </c>
      <c r="D308" s="23"/>
      <c r="E308" s="23">
        <v>0</v>
      </c>
      <c r="F308" s="23">
        <v>0.1</v>
      </c>
    </row>
    <row r="309" spans="1:6" s="6" customFormat="1" hidden="1">
      <c r="A309" s="17" t="s">
        <v>261</v>
      </c>
      <c r="B309" s="18" t="s">
        <v>262</v>
      </c>
      <c r="C309" s="18"/>
      <c r="D309" s="19">
        <v>119.2</v>
      </c>
      <c r="E309" s="19">
        <f>E310+E312+E314</f>
        <v>819.2</v>
      </c>
      <c r="F309" s="19">
        <f>F310+F312+F314</f>
        <v>819.2</v>
      </c>
    </row>
    <row r="310" spans="1:6" ht="27.6" hidden="1">
      <c r="A310" s="21" t="s">
        <v>284</v>
      </c>
      <c r="B310" s="22" t="s">
        <v>263</v>
      </c>
      <c r="C310" s="22"/>
      <c r="D310" s="23">
        <v>77</v>
      </c>
      <c r="E310" s="23">
        <f>E311</f>
        <v>498.8</v>
      </c>
      <c r="F310" s="23">
        <f>F311</f>
        <v>498.8</v>
      </c>
    </row>
    <row r="311" spans="1:6" ht="27.6" hidden="1">
      <c r="A311" s="21" t="s">
        <v>19</v>
      </c>
      <c r="B311" s="22" t="s">
        <v>263</v>
      </c>
      <c r="C311" s="22" t="s">
        <v>20</v>
      </c>
      <c r="D311" s="23">
        <v>77</v>
      </c>
      <c r="E311" s="23">
        <v>498.8</v>
      </c>
      <c r="F311" s="23">
        <v>498.8</v>
      </c>
    </row>
    <row r="312" spans="1:6" ht="55.2" hidden="1">
      <c r="A312" s="21" t="s">
        <v>285</v>
      </c>
      <c r="B312" s="22" t="s">
        <v>264</v>
      </c>
      <c r="C312" s="22"/>
      <c r="D312" s="23">
        <v>42.2</v>
      </c>
      <c r="E312" s="23">
        <f>E313</f>
        <v>59.7</v>
      </c>
      <c r="F312" s="23">
        <f>F313</f>
        <v>59.7</v>
      </c>
    </row>
    <row r="313" spans="1:6" ht="27.6" hidden="1">
      <c r="A313" s="21" t="s">
        <v>19</v>
      </c>
      <c r="B313" s="22" t="s">
        <v>264</v>
      </c>
      <c r="C313" s="22" t="s">
        <v>20</v>
      </c>
      <c r="D313" s="23">
        <v>42.2</v>
      </c>
      <c r="E313" s="23">
        <v>59.7</v>
      </c>
      <c r="F313" s="23">
        <v>59.7</v>
      </c>
    </row>
    <row r="314" spans="1:6" ht="41.4" hidden="1">
      <c r="A314" s="21" t="s">
        <v>344</v>
      </c>
      <c r="B314" s="22">
        <v>1420800000</v>
      </c>
      <c r="C314" s="22"/>
      <c r="D314" s="23"/>
      <c r="E314" s="26">
        <f>E315</f>
        <v>260.7</v>
      </c>
      <c r="F314" s="26">
        <f>F315</f>
        <v>260.7</v>
      </c>
    </row>
    <row r="315" spans="1:6" ht="41.4" hidden="1">
      <c r="A315" s="21" t="s">
        <v>345</v>
      </c>
      <c r="B315" s="22">
        <v>1420800000</v>
      </c>
      <c r="C315" s="22">
        <v>100</v>
      </c>
      <c r="D315" s="23"/>
      <c r="E315" s="26">
        <v>260.7</v>
      </c>
      <c r="F315" s="26">
        <v>260.7</v>
      </c>
    </row>
    <row r="316" spans="1:6" s="6" customFormat="1" ht="27.6">
      <c r="A316" s="17" t="s">
        <v>265</v>
      </c>
      <c r="B316" s="18" t="s">
        <v>266</v>
      </c>
      <c r="C316" s="18"/>
      <c r="D316" s="19">
        <v>12211.2</v>
      </c>
      <c r="E316" s="19">
        <f>E317+E319+E321</f>
        <v>14201.2</v>
      </c>
      <c r="F316" s="19">
        <f>F317+F319+F321</f>
        <v>16078.099999999999</v>
      </c>
    </row>
    <row r="317" spans="1:6" ht="27.6">
      <c r="A317" s="21" t="s">
        <v>295</v>
      </c>
      <c r="B317" s="22" t="s">
        <v>267</v>
      </c>
      <c r="C317" s="22"/>
      <c r="D317" s="23">
        <v>795.6</v>
      </c>
      <c r="E317" s="23">
        <f>E318</f>
        <v>1419.6</v>
      </c>
      <c r="F317" s="23">
        <f>F318</f>
        <v>1329.6</v>
      </c>
    </row>
    <row r="318" spans="1:6" ht="27.6">
      <c r="A318" s="21" t="s">
        <v>19</v>
      </c>
      <c r="B318" s="22" t="s">
        <v>267</v>
      </c>
      <c r="C318" s="22" t="s">
        <v>20</v>
      </c>
      <c r="D318" s="23">
        <v>795.6</v>
      </c>
      <c r="E318" s="23">
        <v>1419.6</v>
      </c>
      <c r="F318" s="23">
        <v>1329.6</v>
      </c>
    </row>
    <row r="319" spans="1:6" ht="27.6">
      <c r="A319" s="21" t="s">
        <v>296</v>
      </c>
      <c r="B319" s="22" t="s">
        <v>268</v>
      </c>
      <c r="C319" s="22"/>
      <c r="D319" s="23">
        <v>3610.7</v>
      </c>
      <c r="E319" s="23">
        <f>E320</f>
        <v>5476.7</v>
      </c>
      <c r="F319" s="23">
        <f>F320</f>
        <v>7409.3</v>
      </c>
    </row>
    <row r="320" spans="1:6" ht="27.6">
      <c r="A320" s="21" t="s">
        <v>19</v>
      </c>
      <c r="B320" s="22" t="s">
        <v>268</v>
      </c>
      <c r="C320" s="22" t="s">
        <v>20</v>
      </c>
      <c r="D320" s="23">
        <v>3610.7</v>
      </c>
      <c r="E320" s="23">
        <v>5476.7</v>
      </c>
      <c r="F320" s="23">
        <v>7409.3</v>
      </c>
    </row>
    <row r="321" spans="1:6" ht="27.6">
      <c r="A321" s="21" t="s">
        <v>269</v>
      </c>
      <c r="B321" s="22" t="s">
        <v>270</v>
      </c>
      <c r="C321" s="22"/>
      <c r="D321" s="23">
        <v>7804.9</v>
      </c>
      <c r="E321" s="23">
        <f>E322+E323+E324</f>
        <v>7304.9000000000005</v>
      </c>
      <c r="F321" s="23">
        <f>F322+F323+F324</f>
        <v>7339.2</v>
      </c>
    </row>
    <row r="322" spans="1:6" ht="69">
      <c r="A322" s="21" t="s">
        <v>17</v>
      </c>
      <c r="B322" s="22" t="s">
        <v>270</v>
      </c>
      <c r="C322" s="22" t="s">
        <v>18</v>
      </c>
      <c r="D322" s="23">
        <v>7360.6</v>
      </c>
      <c r="E322" s="23">
        <v>6860.6</v>
      </c>
      <c r="F322" s="23">
        <v>6894.9</v>
      </c>
    </row>
    <row r="323" spans="1:6" ht="27.6" hidden="1">
      <c r="A323" s="21" t="s">
        <v>19</v>
      </c>
      <c r="B323" s="22" t="s">
        <v>270</v>
      </c>
      <c r="C323" s="22" t="s">
        <v>20</v>
      </c>
      <c r="D323" s="23">
        <v>442.3</v>
      </c>
      <c r="E323" s="23">
        <v>442.3</v>
      </c>
      <c r="F323" s="23">
        <v>442.3</v>
      </c>
    </row>
    <row r="324" spans="1:6" hidden="1">
      <c r="A324" s="21" t="s">
        <v>14</v>
      </c>
      <c r="B324" s="22" t="s">
        <v>270</v>
      </c>
      <c r="C324" s="22" t="s">
        <v>15</v>
      </c>
      <c r="D324" s="23">
        <v>2</v>
      </c>
      <c r="E324" s="23">
        <v>2</v>
      </c>
      <c r="F324" s="23">
        <v>2</v>
      </c>
    </row>
    <row r="325" spans="1:6" s="6" customFormat="1" ht="27.6">
      <c r="A325" s="17" t="s">
        <v>271</v>
      </c>
      <c r="B325" s="18" t="s">
        <v>272</v>
      </c>
      <c r="C325" s="18"/>
      <c r="D325" s="19">
        <v>1600</v>
      </c>
      <c r="E325" s="19">
        <f>E326+E327+E330+E333</f>
        <v>146582.70000000001</v>
      </c>
      <c r="F325" s="19">
        <f>F326+F327+F330+F333+F335</f>
        <v>146582.59999999998</v>
      </c>
    </row>
    <row r="326" spans="1:6" hidden="1">
      <c r="A326" s="21" t="s">
        <v>294</v>
      </c>
      <c r="B326" s="22" t="s">
        <v>286</v>
      </c>
      <c r="C326" s="22"/>
      <c r="D326" s="23">
        <v>1600</v>
      </c>
      <c r="E326" s="23">
        <v>0</v>
      </c>
      <c r="F326" s="23">
        <v>0</v>
      </c>
    </row>
    <row r="327" spans="1:6" ht="27.6">
      <c r="A327" s="21" t="s">
        <v>325</v>
      </c>
      <c r="B327" s="22" t="s">
        <v>286</v>
      </c>
      <c r="C327" s="22"/>
      <c r="D327" s="23">
        <v>0</v>
      </c>
      <c r="E327" s="23">
        <f>E328+E329</f>
        <v>27373.3</v>
      </c>
      <c r="F327" s="23">
        <f>F328+F329</f>
        <v>192.2</v>
      </c>
    </row>
    <row r="328" spans="1:6" ht="27.6">
      <c r="A328" s="21" t="s">
        <v>19</v>
      </c>
      <c r="B328" s="22" t="s">
        <v>286</v>
      </c>
      <c r="C328" s="22" t="s">
        <v>20</v>
      </c>
      <c r="D328" s="23">
        <v>1400</v>
      </c>
      <c r="E328" s="23">
        <v>27373.3</v>
      </c>
      <c r="F328" s="23">
        <v>192.2</v>
      </c>
    </row>
    <row r="329" spans="1:6" ht="27.6" hidden="1">
      <c r="A329" s="21" t="s">
        <v>8</v>
      </c>
      <c r="B329" s="22" t="s">
        <v>286</v>
      </c>
      <c r="C329" s="22" t="s">
        <v>9</v>
      </c>
      <c r="D329" s="23">
        <v>200</v>
      </c>
      <c r="E329" s="23">
        <v>0</v>
      </c>
      <c r="F329" s="23">
        <v>0</v>
      </c>
    </row>
    <row r="330" spans="1:6" ht="27.6">
      <c r="A330" s="21" t="s">
        <v>326</v>
      </c>
      <c r="B330" s="22" t="s">
        <v>327</v>
      </c>
      <c r="C330" s="22"/>
      <c r="D330" s="23">
        <v>0</v>
      </c>
      <c r="E330" s="23">
        <f>E332+E331</f>
        <v>115142.2</v>
      </c>
      <c r="F330" s="23">
        <f>F332+F331</f>
        <v>135.9</v>
      </c>
    </row>
    <row r="331" spans="1:6" ht="27.6">
      <c r="A331" s="21" t="s">
        <v>19</v>
      </c>
      <c r="B331" s="22" t="s">
        <v>327</v>
      </c>
      <c r="C331" s="22">
        <v>200</v>
      </c>
      <c r="D331" s="23"/>
      <c r="E331" s="23">
        <v>100000</v>
      </c>
      <c r="F331" s="23">
        <v>0</v>
      </c>
    </row>
    <row r="332" spans="1:6" ht="27.6">
      <c r="A332" s="21" t="s">
        <v>8</v>
      </c>
      <c r="B332" s="22" t="s">
        <v>327</v>
      </c>
      <c r="C332" s="22" t="s">
        <v>9</v>
      </c>
      <c r="D332" s="23">
        <v>0</v>
      </c>
      <c r="E332" s="23">
        <v>15142.2</v>
      </c>
      <c r="F332" s="23">
        <v>135.9</v>
      </c>
    </row>
    <row r="333" spans="1:6" ht="27.6" hidden="1">
      <c r="A333" s="21" t="s">
        <v>328</v>
      </c>
      <c r="B333" s="22" t="s">
        <v>329</v>
      </c>
      <c r="C333" s="22"/>
      <c r="D333" s="23">
        <v>0</v>
      </c>
      <c r="E333" s="23">
        <f>E334</f>
        <v>4067.2</v>
      </c>
      <c r="F333" s="23">
        <f>F334</f>
        <v>4067.2</v>
      </c>
    </row>
    <row r="334" spans="1:6" ht="27.6" hidden="1">
      <c r="A334" s="21" t="s">
        <v>19</v>
      </c>
      <c r="B334" s="22" t="s">
        <v>329</v>
      </c>
      <c r="C334" s="22" t="s">
        <v>20</v>
      </c>
      <c r="D334" s="23">
        <v>0</v>
      </c>
      <c r="E334" s="23">
        <v>4067.2</v>
      </c>
      <c r="F334" s="23">
        <v>4067.2</v>
      </c>
    </row>
    <row r="335" spans="1:6" ht="27.6">
      <c r="A335" s="21" t="s">
        <v>359</v>
      </c>
      <c r="B335" s="22" t="s">
        <v>360</v>
      </c>
      <c r="C335" s="22"/>
      <c r="D335" s="23"/>
      <c r="E335" s="23">
        <f>E336+E337</f>
        <v>0</v>
      </c>
      <c r="F335" s="23">
        <f>F336+F337</f>
        <v>142187.29999999999</v>
      </c>
    </row>
    <row r="336" spans="1:6" ht="27.6">
      <c r="A336" s="21" t="s">
        <v>19</v>
      </c>
      <c r="B336" s="22" t="s">
        <v>360</v>
      </c>
      <c r="C336" s="22">
        <v>200</v>
      </c>
      <c r="D336" s="23"/>
      <c r="E336" s="23">
        <v>0</v>
      </c>
      <c r="F336" s="23">
        <v>125691.7</v>
      </c>
    </row>
    <row r="337" spans="1:6" ht="27.6">
      <c r="A337" s="21" t="s">
        <v>8</v>
      </c>
      <c r="B337" s="22" t="s">
        <v>360</v>
      </c>
      <c r="C337" s="22">
        <v>600</v>
      </c>
      <c r="D337" s="23"/>
      <c r="E337" s="23">
        <v>0</v>
      </c>
      <c r="F337" s="23">
        <v>16495.599999999999</v>
      </c>
    </row>
    <row r="338" spans="1:6" s="6" customFormat="1">
      <c r="A338" s="17" t="s">
        <v>273</v>
      </c>
      <c r="B338" s="18" t="s">
        <v>274</v>
      </c>
      <c r="C338" s="18"/>
      <c r="D338" s="19">
        <v>9616</v>
      </c>
      <c r="E338" s="19">
        <f>E339+E340+E341</f>
        <v>11912.500000000002</v>
      </c>
      <c r="F338" s="19">
        <f>F339+F340+F341</f>
        <v>12050.500000000002</v>
      </c>
    </row>
    <row r="339" spans="1:6" ht="41.4" hidden="1">
      <c r="A339" s="21" t="s">
        <v>17</v>
      </c>
      <c r="B339" s="22" t="s">
        <v>274</v>
      </c>
      <c r="C339" s="22" t="s">
        <v>18</v>
      </c>
      <c r="D339" s="23">
        <v>8410.7000000000007</v>
      </c>
      <c r="E339" s="23">
        <v>8410.7000000000007</v>
      </c>
      <c r="F339" s="23">
        <v>8410.7000000000007</v>
      </c>
    </row>
    <row r="340" spans="1:6" ht="27.6">
      <c r="A340" s="21" t="s">
        <v>19</v>
      </c>
      <c r="B340" s="22" t="s">
        <v>274</v>
      </c>
      <c r="C340" s="22" t="s">
        <v>20</v>
      </c>
      <c r="D340" s="23">
        <v>533.70000000000005</v>
      </c>
      <c r="E340" s="23">
        <v>539.70000000000005</v>
      </c>
      <c r="F340" s="23">
        <v>577.70000000000005</v>
      </c>
    </row>
    <row r="341" spans="1:6">
      <c r="A341" s="32" t="s">
        <v>14</v>
      </c>
      <c r="B341" s="33" t="s">
        <v>274</v>
      </c>
      <c r="C341" s="33" t="s">
        <v>15</v>
      </c>
      <c r="D341" s="34">
        <v>671.6</v>
      </c>
      <c r="E341" s="34">
        <v>2962.1</v>
      </c>
      <c r="F341" s="34">
        <v>3062.1</v>
      </c>
    </row>
    <row r="342" spans="1:6">
      <c r="A342" s="35" t="s">
        <v>275</v>
      </c>
      <c r="B342" s="36"/>
      <c r="C342" s="36"/>
      <c r="D342" s="37">
        <v>1903599.5</v>
      </c>
      <c r="E342" s="38">
        <f>E6+E57+E77+E111+E142+E148+E165+E246+E253+E273+E280+E292+E296+E301+E316+E325+E338</f>
        <v>2325745.7590000001</v>
      </c>
      <c r="F342" s="38">
        <f>F6+F57+F77+F111+F142+F148+F165+F246+F253+F273+F280+F292+F296+F301+F316+F325+F338</f>
        <v>2355939.3000000003</v>
      </c>
    </row>
    <row r="343" spans="1:6">
      <c r="A343"/>
      <c r="B343"/>
      <c r="C343"/>
      <c r="D343"/>
    </row>
    <row r="344" spans="1:6">
      <c r="A344"/>
      <c r="B344"/>
      <c r="C344"/>
      <c r="D344"/>
    </row>
    <row r="345" spans="1:6">
      <c r="A345"/>
      <c r="B345"/>
      <c r="C345"/>
      <c r="D345"/>
    </row>
    <row r="346" spans="1:6">
      <c r="A346"/>
      <c r="B346"/>
      <c r="C346"/>
      <c r="D346"/>
    </row>
    <row r="347" spans="1:6">
      <c r="A347"/>
      <c r="B347"/>
      <c r="C347"/>
      <c r="D347"/>
    </row>
    <row r="348" spans="1:6">
      <c r="A348"/>
      <c r="B348"/>
      <c r="C348"/>
      <c r="D348"/>
    </row>
    <row r="349" spans="1:6">
      <c r="A349"/>
      <c r="B349"/>
      <c r="C349"/>
      <c r="D349"/>
    </row>
    <row r="350" spans="1:6">
      <c r="A350"/>
      <c r="B350"/>
      <c r="C350"/>
      <c r="D350"/>
    </row>
    <row r="351" spans="1:6">
      <c r="A351"/>
      <c r="B351"/>
      <c r="C351"/>
      <c r="D351"/>
    </row>
    <row r="352" spans="1:6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</sheetData>
  <mergeCells count="6">
    <mergeCell ref="A4:A5"/>
    <mergeCell ref="B4:B5"/>
    <mergeCell ref="C4:C5"/>
    <mergeCell ref="A1:D1"/>
    <mergeCell ref="A3:D3"/>
    <mergeCell ref="A2:F2"/>
  </mergeCells>
  <pageMargins left="0.9055118110236221" right="0.31496062992125984" top="0.55118110236220474" bottom="0.55118110236220474" header="0.31496062992125984" footer="0.31496062992125984"/>
  <pageSetup paperSize="9" firstPageNumber="55" fitToHeight="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2"/>
  <sheetViews>
    <sheetView tabSelected="1" workbookViewId="0">
      <selection activeCell="B268" sqref="B268"/>
    </sheetView>
  </sheetViews>
  <sheetFormatPr defaultRowHeight="14.4"/>
  <cols>
    <col min="1" max="1" width="29.5546875" style="3" customWidth="1"/>
    <col min="2" max="2" width="10.77734375" style="2" customWidth="1"/>
    <col min="3" max="3" width="4.21875" style="2" customWidth="1"/>
    <col min="4" max="4" width="13.44140625" style="2" hidden="1" customWidth="1"/>
    <col min="5" max="5" width="10.5546875" style="2" customWidth="1"/>
    <col min="6" max="6" width="10.77734375" style="2" customWidth="1"/>
    <col min="7" max="7" width="13" style="1" hidden="1" customWidth="1"/>
    <col min="8" max="8" width="10.77734375" style="1" customWidth="1"/>
    <col min="9" max="9" width="10.5546875" style="1" customWidth="1"/>
  </cols>
  <sheetData>
    <row r="1" spans="1:9">
      <c r="A1" s="12"/>
      <c r="B1" s="13"/>
      <c r="C1" s="13"/>
      <c r="D1" s="13"/>
      <c r="E1" s="13"/>
      <c r="F1" s="13"/>
      <c r="G1" s="13"/>
      <c r="H1"/>
      <c r="I1"/>
    </row>
    <row r="2" spans="1:9" ht="87" customHeight="1">
      <c r="A2" s="16" t="s">
        <v>363</v>
      </c>
      <c r="B2" s="16"/>
      <c r="C2" s="16"/>
      <c r="D2" s="16"/>
      <c r="E2" s="16"/>
      <c r="F2" s="16"/>
      <c r="G2" s="16"/>
      <c r="H2" s="16"/>
      <c r="I2" s="16"/>
    </row>
    <row r="4" spans="1:9" ht="22.8">
      <c r="A4" s="8" t="s">
        <v>1</v>
      </c>
      <c r="B4" s="10" t="s">
        <v>0</v>
      </c>
      <c r="C4" s="11" t="s">
        <v>2</v>
      </c>
      <c r="D4" s="7" t="s">
        <v>337</v>
      </c>
      <c r="E4" s="7" t="s">
        <v>337</v>
      </c>
      <c r="F4" s="7" t="s">
        <v>337</v>
      </c>
      <c r="G4" s="7" t="s">
        <v>338</v>
      </c>
      <c r="H4" s="7" t="s">
        <v>338</v>
      </c>
      <c r="I4" s="7" t="s">
        <v>338</v>
      </c>
    </row>
    <row r="5" spans="1:9" ht="22.8">
      <c r="A5" s="9"/>
      <c r="B5" s="10"/>
      <c r="C5" s="11"/>
      <c r="D5" s="5" t="s">
        <v>306</v>
      </c>
      <c r="E5" s="5" t="s">
        <v>306</v>
      </c>
      <c r="F5" s="5" t="s">
        <v>307</v>
      </c>
      <c r="G5" s="5" t="s">
        <v>306</v>
      </c>
      <c r="H5" s="5" t="s">
        <v>306</v>
      </c>
      <c r="I5" s="5" t="s">
        <v>307</v>
      </c>
    </row>
    <row r="6" spans="1:9" ht="27.6">
      <c r="A6" s="17" t="s">
        <v>3</v>
      </c>
      <c r="B6" s="18" t="s">
        <v>4</v>
      </c>
      <c r="C6" s="18"/>
      <c r="D6" s="19">
        <f>D7+D10+D22+D29+D37+D40</f>
        <v>1175034.1000000001</v>
      </c>
      <c r="E6" s="19">
        <f>E7+E10+E22+E29+E37+E40</f>
        <v>1175034.1000000001</v>
      </c>
      <c r="F6" s="19">
        <f>F7+F10+F22+F29+F37+F40</f>
        <v>1089337.2000000002</v>
      </c>
      <c r="G6" s="19">
        <f t="shared" ref="G6:H6" si="0">G7+G10+G22+G29+G37+G40</f>
        <v>1175034.1000000001</v>
      </c>
      <c r="H6" s="19">
        <f t="shared" si="0"/>
        <v>1175034.1000000001</v>
      </c>
      <c r="I6" s="19">
        <f t="shared" ref="I6" si="1">I7+I10+I22+I29+I37+I40</f>
        <v>1175034.1000000001</v>
      </c>
    </row>
    <row r="7" spans="1:9" ht="27.6">
      <c r="A7" s="17" t="s">
        <v>5</v>
      </c>
      <c r="B7" s="18" t="s">
        <v>6</v>
      </c>
      <c r="C7" s="18"/>
      <c r="D7" s="19">
        <v>521289.7</v>
      </c>
      <c r="E7" s="19">
        <f>E8</f>
        <v>521289.7</v>
      </c>
      <c r="F7" s="19">
        <f t="shared" ref="F7:I8" si="2">F8</f>
        <v>435592.8</v>
      </c>
      <c r="G7" s="19">
        <f t="shared" si="2"/>
        <v>521289.7</v>
      </c>
      <c r="H7" s="19">
        <f t="shared" si="2"/>
        <v>521289.7</v>
      </c>
      <c r="I7" s="19">
        <f t="shared" si="2"/>
        <v>521289.7</v>
      </c>
    </row>
    <row r="8" spans="1:9" ht="96.6">
      <c r="A8" s="21" t="s">
        <v>287</v>
      </c>
      <c r="B8" s="22" t="s">
        <v>7</v>
      </c>
      <c r="C8" s="22"/>
      <c r="D8" s="23">
        <v>521289.7</v>
      </c>
      <c r="E8" s="23">
        <f>E9</f>
        <v>521289.7</v>
      </c>
      <c r="F8" s="23">
        <f t="shared" si="2"/>
        <v>435592.8</v>
      </c>
      <c r="G8" s="23">
        <f t="shared" si="2"/>
        <v>521289.7</v>
      </c>
      <c r="H8" s="23">
        <f t="shared" si="2"/>
        <v>521289.7</v>
      </c>
      <c r="I8" s="23">
        <f t="shared" si="2"/>
        <v>521289.7</v>
      </c>
    </row>
    <row r="9" spans="1:9" ht="55.2">
      <c r="A9" s="21" t="s">
        <v>8</v>
      </c>
      <c r="B9" s="22" t="s">
        <v>7</v>
      </c>
      <c r="C9" s="22" t="s">
        <v>9</v>
      </c>
      <c r="D9" s="23">
        <v>521289.7</v>
      </c>
      <c r="E9" s="23">
        <v>521289.7</v>
      </c>
      <c r="F9" s="23">
        <v>435592.8</v>
      </c>
      <c r="G9" s="23">
        <v>521289.7</v>
      </c>
      <c r="H9" s="23">
        <v>521289.7</v>
      </c>
      <c r="I9" s="23">
        <v>521289.7</v>
      </c>
    </row>
    <row r="10" spans="1:9" hidden="1">
      <c r="A10" s="17" t="s">
        <v>10</v>
      </c>
      <c r="B10" s="18" t="s">
        <v>11</v>
      </c>
      <c r="C10" s="18"/>
      <c r="D10" s="19">
        <v>473003.2</v>
      </c>
      <c r="E10" s="19">
        <f>E11+E13+E17</f>
        <v>473003.19999999995</v>
      </c>
      <c r="F10" s="19">
        <f>F11+F13+F17</f>
        <v>473003.19999999995</v>
      </c>
      <c r="G10" s="19">
        <v>473003.2</v>
      </c>
      <c r="H10" s="19">
        <f>H11+H13+H17</f>
        <v>473003.19999999995</v>
      </c>
      <c r="I10" s="19">
        <f>I11+I13+I17</f>
        <v>473003.19999999995</v>
      </c>
    </row>
    <row r="11" spans="1:9" ht="41.4" hidden="1">
      <c r="A11" s="21" t="s">
        <v>12</v>
      </c>
      <c r="B11" s="22" t="s">
        <v>13</v>
      </c>
      <c r="C11" s="22"/>
      <c r="D11" s="23">
        <v>414746.6</v>
      </c>
      <c r="E11" s="23">
        <f>E12</f>
        <v>414746.6</v>
      </c>
      <c r="F11" s="23">
        <f>F12</f>
        <v>414746.6</v>
      </c>
      <c r="G11" s="23">
        <v>414746.6</v>
      </c>
      <c r="H11" s="23">
        <f>H12</f>
        <v>414746.6</v>
      </c>
      <c r="I11" s="23">
        <f>I12</f>
        <v>414746.6</v>
      </c>
    </row>
    <row r="12" spans="1:9" ht="27.6" hidden="1">
      <c r="A12" s="21" t="s">
        <v>8</v>
      </c>
      <c r="B12" s="22" t="s">
        <v>13</v>
      </c>
      <c r="C12" s="22" t="s">
        <v>9</v>
      </c>
      <c r="D12" s="23">
        <v>414746.6</v>
      </c>
      <c r="E12" s="23">
        <v>414746.6</v>
      </c>
      <c r="F12" s="23">
        <v>414746.6</v>
      </c>
      <c r="G12" s="23">
        <v>414746.6</v>
      </c>
      <c r="H12" s="23">
        <v>414746.6</v>
      </c>
      <c r="I12" s="23">
        <v>414746.6</v>
      </c>
    </row>
    <row r="13" spans="1:9" ht="69" hidden="1">
      <c r="A13" s="21" t="s">
        <v>276</v>
      </c>
      <c r="B13" s="22" t="s">
        <v>16</v>
      </c>
      <c r="C13" s="22"/>
      <c r="D13" s="23">
        <v>27235.3</v>
      </c>
      <c r="E13" s="23">
        <f>E14+E15+E16</f>
        <v>27235.3</v>
      </c>
      <c r="F13" s="23">
        <f>F14+F15+F16</f>
        <v>27235.3</v>
      </c>
      <c r="G13" s="23">
        <v>27235.3</v>
      </c>
      <c r="H13" s="23">
        <f>H14+H15+H16</f>
        <v>27235.3</v>
      </c>
      <c r="I13" s="23">
        <f>I14+I15+I16</f>
        <v>27235.3</v>
      </c>
    </row>
    <row r="14" spans="1:9" ht="55.2" hidden="1">
      <c r="A14" s="21" t="s">
        <v>17</v>
      </c>
      <c r="B14" s="22" t="s">
        <v>16</v>
      </c>
      <c r="C14" s="22" t="s">
        <v>18</v>
      </c>
      <c r="D14" s="23">
        <v>22440.7</v>
      </c>
      <c r="E14" s="23">
        <v>22440.7</v>
      </c>
      <c r="F14" s="23">
        <v>22440.7</v>
      </c>
      <c r="G14" s="23">
        <v>22440.7</v>
      </c>
      <c r="H14" s="23">
        <v>22440.7</v>
      </c>
      <c r="I14" s="23">
        <v>22440.7</v>
      </c>
    </row>
    <row r="15" spans="1:9" ht="27.6" hidden="1">
      <c r="A15" s="21" t="s">
        <v>19</v>
      </c>
      <c r="B15" s="22" t="s">
        <v>16</v>
      </c>
      <c r="C15" s="22" t="s">
        <v>20</v>
      </c>
      <c r="D15" s="23">
        <v>4717</v>
      </c>
      <c r="E15" s="23">
        <v>4717</v>
      </c>
      <c r="F15" s="23">
        <v>4717</v>
      </c>
      <c r="G15" s="23">
        <v>4717</v>
      </c>
      <c r="H15" s="23">
        <v>4717</v>
      </c>
      <c r="I15" s="23">
        <v>4717</v>
      </c>
    </row>
    <row r="16" spans="1:9" hidden="1">
      <c r="A16" s="21" t="s">
        <v>14</v>
      </c>
      <c r="B16" s="22" t="s">
        <v>16</v>
      </c>
      <c r="C16" s="22" t="s">
        <v>15</v>
      </c>
      <c r="D16" s="23">
        <v>77.599999999999994</v>
      </c>
      <c r="E16" s="23">
        <v>77.599999999999994</v>
      </c>
      <c r="F16" s="23">
        <v>77.599999999999994</v>
      </c>
      <c r="G16" s="23">
        <v>77.599999999999994</v>
      </c>
      <c r="H16" s="23">
        <v>77.599999999999994</v>
      </c>
      <c r="I16" s="23">
        <v>77.599999999999994</v>
      </c>
    </row>
    <row r="17" spans="1:9" ht="55.2" hidden="1">
      <c r="A17" s="21" t="s">
        <v>339</v>
      </c>
      <c r="B17" s="22" t="s">
        <v>21</v>
      </c>
      <c r="C17" s="22"/>
      <c r="D17" s="23">
        <v>31021.3</v>
      </c>
      <c r="E17" s="23">
        <f>E18+E19+E20+E21</f>
        <v>31021.299999999996</v>
      </c>
      <c r="F17" s="23">
        <f>F18+F19+F20+F21</f>
        <v>31021.299999999996</v>
      </c>
      <c r="G17" s="23">
        <v>31021.3</v>
      </c>
      <c r="H17" s="23">
        <f>H18+H19+H20+H21</f>
        <v>31021.299999999996</v>
      </c>
      <c r="I17" s="23">
        <f>I18+I19+I20+I21</f>
        <v>31021.299999999996</v>
      </c>
    </row>
    <row r="18" spans="1:9" ht="55.2" hidden="1">
      <c r="A18" s="21" t="s">
        <v>17</v>
      </c>
      <c r="B18" s="22" t="s">
        <v>21</v>
      </c>
      <c r="C18" s="22" t="s">
        <v>18</v>
      </c>
      <c r="D18" s="23">
        <v>23277</v>
      </c>
      <c r="E18" s="23">
        <v>23277</v>
      </c>
      <c r="F18" s="23">
        <v>23277</v>
      </c>
      <c r="G18" s="23">
        <v>23277</v>
      </c>
      <c r="H18" s="23">
        <v>23277</v>
      </c>
      <c r="I18" s="23">
        <v>23277</v>
      </c>
    </row>
    <row r="19" spans="1:9" ht="27.6" hidden="1">
      <c r="A19" s="21" t="s">
        <v>19</v>
      </c>
      <c r="B19" s="22" t="s">
        <v>21</v>
      </c>
      <c r="C19" s="22" t="s">
        <v>20</v>
      </c>
      <c r="D19" s="23">
        <v>6209.1</v>
      </c>
      <c r="E19" s="23">
        <v>6209.1</v>
      </c>
      <c r="F19" s="23">
        <v>6209.1</v>
      </c>
      <c r="G19" s="23">
        <v>6209.1</v>
      </c>
      <c r="H19" s="23">
        <v>6209.1</v>
      </c>
      <c r="I19" s="23">
        <v>6209.1</v>
      </c>
    </row>
    <row r="20" spans="1:9" hidden="1">
      <c r="A20" s="21" t="s">
        <v>22</v>
      </c>
      <c r="B20" s="22" t="s">
        <v>21</v>
      </c>
      <c r="C20" s="22" t="s">
        <v>23</v>
      </c>
      <c r="D20" s="23">
        <v>642.6</v>
      </c>
      <c r="E20" s="23">
        <v>642.6</v>
      </c>
      <c r="F20" s="23">
        <v>642.6</v>
      </c>
      <c r="G20" s="23">
        <v>642.6</v>
      </c>
      <c r="H20" s="23">
        <v>642.6</v>
      </c>
      <c r="I20" s="23">
        <v>642.6</v>
      </c>
    </row>
    <row r="21" spans="1:9" hidden="1">
      <c r="A21" s="21" t="s">
        <v>14</v>
      </c>
      <c r="B21" s="22" t="s">
        <v>21</v>
      </c>
      <c r="C21" s="22" t="s">
        <v>15</v>
      </c>
      <c r="D21" s="23">
        <v>892.6</v>
      </c>
      <c r="E21" s="23">
        <v>892.6</v>
      </c>
      <c r="F21" s="23">
        <v>892.6</v>
      </c>
      <c r="G21" s="23">
        <v>892.6</v>
      </c>
      <c r="H21" s="23">
        <v>892.6</v>
      </c>
      <c r="I21" s="23">
        <v>892.6</v>
      </c>
    </row>
    <row r="22" spans="1:9" ht="27.6" hidden="1">
      <c r="A22" s="17" t="s">
        <v>24</v>
      </c>
      <c r="B22" s="18" t="s">
        <v>25</v>
      </c>
      <c r="C22" s="18"/>
      <c r="D22" s="19">
        <v>126895.6</v>
      </c>
      <c r="E22" s="19">
        <v>126895.6</v>
      </c>
      <c r="F22" s="19">
        <v>126895.6</v>
      </c>
      <c r="G22" s="19">
        <v>126895.6</v>
      </c>
      <c r="H22" s="19">
        <v>126895.6</v>
      </c>
      <c r="I22" s="19">
        <v>126895.6</v>
      </c>
    </row>
    <row r="23" spans="1:9" ht="27.6" hidden="1">
      <c r="A23" s="21" t="s">
        <v>277</v>
      </c>
      <c r="B23" s="22" t="s">
        <v>26</v>
      </c>
      <c r="C23" s="22"/>
      <c r="D23" s="23">
        <v>117456.3</v>
      </c>
      <c r="E23" s="23">
        <v>117456.3</v>
      </c>
      <c r="F23" s="23">
        <v>117456.3</v>
      </c>
      <c r="G23" s="23">
        <v>117456.3</v>
      </c>
      <c r="H23" s="23">
        <v>117456.3</v>
      </c>
      <c r="I23" s="23">
        <v>117456.3</v>
      </c>
    </row>
    <row r="24" spans="1:9" ht="27.6" hidden="1">
      <c r="A24" s="21" t="s">
        <v>8</v>
      </c>
      <c r="B24" s="22" t="s">
        <v>26</v>
      </c>
      <c r="C24" s="22" t="s">
        <v>9</v>
      </c>
      <c r="D24" s="23">
        <v>117456.3</v>
      </c>
      <c r="E24" s="23">
        <v>117456.3</v>
      </c>
      <c r="F24" s="23">
        <v>117456.3</v>
      </c>
      <c r="G24" s="23">
        <v>117456.3</v>
      </c>
      <c r="H24" s="23">
        <v>117456.3</v>
      </c>
      <c r="I24" s="23">
        <v>117456.3</v>
      </c>
    </row>
    <row r="25" spans="1:9" ht="27.6" hidden="1">
      <c r="A25" s="21" t="s">
        <v>278</v>
      </c>
      <c r="B25" s="22" t="s">
        <v>27</v>
      </c>
      <c r="C25" s="22"/>
      <c r="D25" s="23">
        <v>9120</v>
      </c>
      <c r="E25" s="23">
        <v>9120</v>
      </c>
      <c r="F25" s="23">
        <v>9120</v>
      </c>
      <c r="G25" s="23">
        <v>9120</v>
      </c>
      <c r="H25" s="23">
        <v>9120</v>
      </c>
      <c r="I25" s="23">
        <v>9120</v>
      </c>
    </row>
    <row r="26" spans="1:9" ht="27.6" hidden="1">
      <c r="A26" s="21" t="s">
        <v>8</v>
      </c>
      <c r="B26" s="22" t="s">
        <v>27</v>
      </c>
      <c r="C26" s="22" t="s">
        <v>9</v>
      </c>
      <c r="D26" s="23">
        <v>9120</v>
      </c>
      <c r="E26" s="23">
        <v>9120</v>
      </c>
      <c r="F26" s="23">
        <v>9120</v>
      </c>
      <c r="G26" s="23">
        <v>9120</v>
      </c>
      <c r="H26" s="23">
        <v>9120</v>
      </c>
      <c r="I26" s="23">
        <v>9120</v>
      </c>
    </row>
    <row r="27" spans="1:9" hidden="1">
      <c r="A27" s="21" t="s">
        <v>289</v>
      </c>
      <c r="B27" s="22" t="s">
        <v>28</v>
      </c>
      <c r="C27" s="22"/>
      <c r="D27" s="23">
        <v>319.3</v>
      </c>
      <c r="E27" s="23">
        <v>319.3</v>
      </c>
      <c r="F27" s="23">
        <v>319.3</v>
      </c>
      <c r="G27" s="23">
        <v>319.3</v>
      </c>
      <c r="H27" s="23">
        <v>319.3</v>
      </c>
      <c r="I27" s="23">
        <v>319.3</v>
      </c>
    </row>
    <row r="28" spans="1:9" ht="27.6" hidden="1">
      <c r="A28" s="21" t="s">
        <v>8</v>
      </c>
      <c r="B28" s="22" t="s">
        <v>28</v>
      </c>
      <c r="C28" s="22" t="s">
        <v>9</v>
      </c>
      <c r="D28" s="23">
        <v>319.3</v>
      </c>
      <c r="E28" s="23">
        <v>319.3</v>
      </c>
      <c r="F28" s="23">
        <v>319.3</v>
      </c>
      <c r="G28" s="23">
        <v>319.3</v>
      </c>
      <c r="H28" s="23">
        <v>319.3</v>
      </c>
      <c r="I28" s="23">
        <v>319.3</v>
      </c>
    </row>
    <row r="29" spans="1:9" ht="27.6" hidden="1">
      <c r="A29" s="17" t="s">
        <v>29</v>
      </c>
      <c r="B29" s="18" t="s">
        <v>30</v>
      </c>
      <c r="C29" s="18"/>
      <c r="D29" s="19">
        <v>45455.5</v>
      </c>
      <c r="E29" s="19">
        <v>45455.5</v>
      </c>
      <c r="F29" s="19">
        <v>45455.5</v>
      </c>
      <c r="G29" s="19">
        <v>45455.5</v>
      </c>
      <c r="H29" s="19">
        <v>45455.5</v>
      </c>
      <c r="I29" s="19">
        <v>45455.5</v>
      </c>
    </row>
    <row r="30" spans="1:9" ht="55.2" hidden="1">
      <c r="A30" s="21" t="s">
        <v>31</v>
      </c>
      <c r="B30" s="22" t="s">
        <v>32</v>
      </c>
      <c r="C30" s="22"/>
      <c r="D30" s="23">
        <v>5381.8</v>
      </c>
      <c r="E30" s="23">
        <v>5381.8</v>
      </c>
      <c r="F30" s="23">
        <v>5381.8</v>
      </c>
      <c r="G30" s="23">
        <v>5381.8</v>
      </c>
      <c r="H30" s="23">
        <v>5381.8</v>
      </c>
      <c r="I30" s="23">
        <v>5381.8</v>
      </c>
    </row>
    <row r="31" spans="1:9" ht="55.2" hidden="1">
      <c r="A31" s="21" t="s">
        <v>17</v>
      </c>
      <c r="B31" s="22" t="s">
        <v>32</v>
      </c>
      <c r="C31" s="22" t="s">
        <v>18</v>
      </c>
      <c r="D31" s="23">
        <v>5305.8</v>
      </c>
      <c r="E31" s="23">
        <v>5305.8</v>
      </c>
      <c r="F31" s="23">
        <v>5305.8</v>
      </c>
      <c r="G31" s="23">
        <v>5305.8</v>
      </c>
      <c r="H31" s="23">
        <v>5305.8</v>
      </c>
      <c r="I31" s="23">
        <v>5305.8</v>
      </c>
    </row>
    <row r="32" spans="1:9" ht="27.6" hidden="1">
      <c r="A32" s="21" t="s">
        <v>19</v>
      </c>
      <c r="B32" s="22" t="s">
        <v>32</v>
      </c>
      <c r="C32" s="22" t="s">
        <v>20</v>
      </c>
      <c r="D32" s="23">
        <v>76</v>
      </c>
      <c r="E32" s="23">
        <v>76</v>
      </c>
      <c r="F32" s="23">
        <v>76</v>
      </c>
      <c r="G32" s="23">
        <v>76</v>
      </c>
      <c r="H32" s="23">
        <v>76</v>
      </c>
      <c r="I32" s="23">
        <v>76</v>
      </c>
    </row>
    <row r="33" spans="1:9" ht="41.4" hidden="1">
      <c r="A33" s="21" t="s">
        <v>33</v>
      </c>
      <c r="B33" s="22" t="s">
        <v>34</v>
      </c>
      <c r="C33" s="22"/>
      <c r="D33" s="23">
        <v>40073.699999999997</v>
      </c>
      <c r="E33" s="23">
        <v>40073.699999999997</v>
      </c>
      <c r="F33" s="23">
        <v>40073.699999999997</v>
      </c>
      <c r="G33" s="23">
        <v>40073.699999999997</v>
      </c>
      <c r="H33" s="23">
        <v>40073.699999999997</v>
      </c>
      <c r="I33" s="23">
        <v>40073.699999999997</v>
      </c>
    </row>
    <row r="34" spans="1:9" ht="55.2" hidden="1">
      <c r="A34" s="21" t="s">
        <v>17</v>
      </c>
      <c r="B34" s="22" t="s">
        <v>34</v>
      </c>
      <c r="C34" s="22" t="s">
        <v>18</v>
      </c>
      <c r="D34" s="23">
        <v>36669.199999999997</v>
      </c>
      <c r="E34" s="23">
        <v>36669.199999999997</v>
      </c>
      <c r="F34" s="23">
        <v>36669.199999999997</v>
      </c>
      <c r="G34" s="23">
        <v>36669.199999999997</v>
      </c>
      <c r="H34" s="23">
        <v>36669.199999999997</v>
      </c>
      <c r="I34" s="23">
        <v>36669.199999999997</v>
      </c>
    </row>
    <row r="35" spans="1:9" ht="27.6" hidden="1">
      <c r="A35" s="21" t="s">
        <v>19</v>
      </c>
      <c r="B35" s="22" t="s">
        <v>34</v>
      </c>
      <c r="C35" s="22" t="s">
        <v>20</v>
      </c>
      <c r="D35" s="23">
        <v>3167.6</v>
      </c>
      <c r="E35" s="23">
        <v>3167.6</v>
      </c>
      <c r="F35" s="23">
        <v>3167.6</v>
      </c>
      <c r="G35" s="23">
        <v>3167.6</v>
      </c>
      <c r="H35" s="23">
        <v>3167.6</v>
      </c>
      <c r="I35" s="23">
        <v>3167.6</v>
      </c>
    </row>
    <row r="36" spans="1:9" hidden="1">
      <c r="A36" s="21" t="s">
        <v>14</v>
      </c>
      <c r="B36" s="22" t="s">
        <v>34</v>
      </c>
      <c r="C36" s="22" t="s">
        <v>15</v>
      </c>
      <c r="D36" s="23">
        <v>236.9</v>
      </c>
      <c r="E36" s="23">
        <v>236.9</v>
      </c>
      <c r="F36" s="23">
        <v>236.9</v>
      </c>
      <c r="G36" s="23">
        <v>236.9</v>
      </c>
      <c r="H36" s="23">
        <v>236.9</v>
      </c>
      <c r="I36" s="23">
        <v>236.9</v>
      </c>
    </row>
    <row r="37" spans="1:9" hidden="1">
      <c r="A37" s="17" t="s">
        <v>35</v>
      </c>
      <c r="B37" s="18" t="s">
        <v>36</v>
      </c>
      <c r="C37" s="18"/>
      <c r="D37" s="19">
        <v>4090</v>
      </c>
      <c r="E37" s="19">
        <v>4090</v>
      </c>
      <c r="F37" s="19">
        <v>4090</v>
      </c>
      <c r="G37" s="19">
        <v>4090</v>
      </c>
      <c r="H37" s="19">
        <v>4090</v>
      </c>
      <c r="I37" s="19">
        <v>4090</v>
      </c>
    </row>
    <row r="38" spans="1:9" hidden="1">
      <c r="A38" s="21" t="s">
        <v>37</v>
      </c>
      <c r="B38" s="22" t="s">
        <v>38</v>
      </c>
      <c r="C38" s="22"/>
      <c r="D38" s="23">
        <v>4090</v>
      </c>
      <c r="E38" s="23">
        <v>4090</v>
      </c>
      <c r="F38" s="23">
        <v>4090</v>
      </c>
      <c r="G38" s="23">
        <v>4090</v>
      </c>
      <c r="H38" s="23">
        <v>4090</v>
      </c>
      <c r="I38" s="23">
        <v>4090</v>
      </c>
    </row>
    <row r="39" spans="1:9" ht="27.6" hidden="1">
      <c r="A39" s="21" t="s">
        <v>8</v>
      </c>
      <c r="B39" s="22" t="s">
        <v>38</v>
      </c>
      <c r="C39" s="22" t="s">
        <v>9</v>
      </c>
      <c r="D39" s="23">
        <v>4090</v>
      </c>
      <c r="E39" s="23">
        <v>4090</v>
      </c>
      <c r="F39" s="23">
        <v>4090</v>
      </c>
      <c r="G39" s="23">
        <v>4090</v>
      </c>
      <c r="H39" s="23">
        <v>4090</v>
      </c>
      <c r="I39" s="23">
        <v>4090</v>
      </c>
    </row>
    <row r="40" spans="1:9" ht="27.6" hidden="1">
      <c r="A40" s="17" t="s">
        <v>39</v>
      </c>
      <c r="B40" s="18" t="s">
        <v>40</v>
      </c>
      <c r="C40" s="18"/>
      <c r="D40" s="19">
        <v>4300.1000000000004</v>
      </c>
      <c r="E40" s="19">
        <v>4300.1000000000004</v>
      </c>
      <c r="F40" s="19">
        <v>4300.1000000000004</v>
      </c>
      <c r="G40" s="19">
        <v>4300.1000000000004</v>
      </c>
      <c r="H40" s="19">
        <v>4300.1000000000004</v>
      </c>
      <c r="I40" s="19">
        <v>4300.1000000000004</v>
      </c>
    </row>
    <row r="41" spans="1:9" hidden="1">
      <c r="A41" s="21" t="s">
        <v>41</v>
      </c>
      <c r="B41" s="22" t="s">
        <v>42</v>
      </c>
      <c r="C41" s="22"/>
      <c r="D41" s="23">
        <v>4106.1000000000004</v>
      </c>
      <c r="E41" s="23">
        <v>4106.1000000000004</v>
      </c>
      <c r="F41" s="23">
        <v>4106.1000000000004</v>
      </c>
      <c r="G41" s="23">
        <v>4106.1000000000004</v>
      </c>
      <c r="H41" s="23">
        <v>4106.1000000000004</v>
      </c>
      <c r="I41" s="23">
        <v>4106.1000000000004</v>
      </c>
    </row>
    <row r="42" spans="1:9" ht="27.6" hidden="1">
      <c r="A42" s="21" t="s">
        <v>8</v>
      </c>
      <c r="B42" s="22" t="s">
        <v>42</v>
      </c>
      <c r="C42" s="22" t="s">
        <v>9</v>
      </c>
      <c r="D42" s="23">
        <v>4106.1000000000004</v>
      </c>
      <c r="E42" s="23">
        <v>4106.1000000000004</v>
      </c>
      <c r="F42" s="23">
        <v>4106.1000000000004</v>
      </c>
      <c r="G42" s="23">
        <v>4106.1000000000004</v>
      </c>
      <c r="H42" s="23">
        <v>4106.1000000000004</v>
      </c>
      <c r="I42" s="23">
        <v>4106.1000000000004</v>
      </c>
    </row>
    <row r="43" spans="1:9" ht="41.4" hidden="1">
      <c r="A43" s="21" t="s">
        <v>279</v>
      </c>
      <c r="B43" s="22" t="s">
        <v>43</v>
      </c>
      <c r="C43" s="22"/>
      <c r="D43" s="23">
        <v>75</v>
      </c>
      <c r="E43" s="23">
        <v>75</v>
      </c>
      <c r="F43" s="23">
        <v>75</v>
      </c>
      <c r="G43" s="23">
        <v>75</v>
      </c>
      <c r="H43" s="23">
        <v>75</v>
      </c>
      <c r="I43" s="23">
        <v>75</v>
      </c>
    </row>
    <row r="44" spans="1:9" ht="27.6" hidden="1">
      <c r="A44" s="21" t="s">
        <v>19</v>
      </c>
      <c r="B44" s="22" t="s">
        <v>43</v>
      </c>
      <c r="C44" s="22" t="s">
        <v>20</v>
      </c>
      <c r="D44" s="23">
        <v>75</v>
      </c>
      <c r="E44" s="23">
        <v>75</v>
      </c>
      <c r="F44" s="23">
        <v>75</v>
      </c>
      <c r="G44" s="23">
        <v>75</v>
      </c>
      <c r="H44" s="23">
        <v>75</v>
      </c>
      <c r="I44" s="23">
        <v>75</v>
      </c>
    </row>
    <row r="45" spans="1:9" hidden="1">
      <c r="A45" s="28" t="s">
        <v>280</v>
      </c>
      <c r="B45" s="22" t="s">
        <v>44</v>
      </c>
      <c r="C45" s="22"/>
      <c r="D45" s="23">
        <v>119</v>
      </c>
      <c r="E45" s="23">
        <v>85</v>
      </c>
      <c r="F45" s="23">
        <v>85</v>
      </c>
      <c r="G45" s="23">
        <v>119</v>
      </c>
      <c r="H45" s="23">
        <v>85</v>
      </c>
      <c r="I45" s="23">
        <v>85</v>
      </c>
    </row>
    <row r="46" spans="1:9" ht="27.6" hidden="1">
      <c r="A46" s="28" t="s">
        <v>19</v>
      </c>
      <c r="B46" s="22" t="s">
        <v>44</v>
      </c>
      <c r="C46" s="22" t="s">
        <v>20</v>
      </c>
      <c r="D46" s="23">
        <v>34</v>
      </c>
      <c r="E46" s="23">
        <v>0</v>
      </c>
      <c r="F46" s="23">
        <v>0</v>
      </c>
      <c r="G46" s="23">
        <v>34</v>
      </c>
      <c r="H46" s="23">
        <v>0</v>
      </c>
      <c r="I46" s="23">
        <v>0</v>
      </c>
    </row>
    <row r="47" spans="1:9" ht="27.6" hidden="1">
      <c r="A47" s="28" t="s">
        <v>8</v>
      </c>
      <c r="B47" s="22" t="s">
        <v>44</v>
      </c>
      <c r="C47" s="22" t="s">
        <v>9</v>
      </c>
      <c r="D47" s="23">
        <v>85</v>
      </c>
      <c r="E47" s="23">
        <v>85</v>
      </c>
      <c r="F47" s="23">
        <v>85</v>
      </c>
      <c r="G47" s="23">
        <v>85</v>
      </c>
      <c r="H47" s="23">
        <v>85</v>
      </c>
      <c r="I47" s="23">
        <v>85</v>
      </c>
    </row>
    <row r="48" spans="1:9" ht="27.6" hidden="1">
      <c r="A48" s="28" t="s">
        <v>308</v>
      </c>
      <c r="B48" s="24" t="s">
        <v>310</v>
      </c>
      <c r="C48" s="22"/>
      <c r="D48" s="23">
        <v>0</v>
      </c>
      <c r="E48" s="23">
        <v>34</v>
      </c>
      <c r="F48" s="23">
        <v>34</v>
      </c>
      <c r="G48" s="23">
        <v>0</v>
      </c>
      <c r="H48" s="23">
        <v>34</v>
      </c>
      <c r="I48" s="23">
        <v>34</v>
      </c>
    </row>
    <row r="49" spans="1:9" ht="27.6" hidden="1">
      <c r="A49" s="28" t="s">
        <v>309</v>
      </c>
      <c r="B49" s="24" t="s">
        <v>310</v>
      </c>
      <c r="C49" s="22">
        <v>200</v>
      </c>
      <c r="D49" s="23">
        <v>0</v>
      </c>
      <c r="E49" s="23">
        <v>34</v>
      </c>
      <c r="F49" s="23">
        <v>34</v>
      </c>
      <c r="G49" s="23">
        <v>0</v>
      </c>
      <c r="H49" s="23">
        <v>34</v>
      </c>
      <c r="I49" s="23">
        <v>34</v>
      </c>
    </row>
    <row r="50" spans="1:9" ht="27.6" hidden="1">
      <c r="A50" s="17" t="s">
        <v>45</v>
      </c>
      <c r="B50" s="18" t="s">
        <v>46</v>
      </c>
      <c r="C50" s="18"/>
      <c r="D50" s="19">
        <v>74170.399999999994</v>
      </c>
      <c r="E50" s="19">
        <v>74170.399999999994</v>
      </c>
      <c r="F50" s="19">
        <v>74170.399999999994</v>
      </c>
      <c r="G50" s="19">
        <v>74170.399999999994</v>
      </c>
      <c r="H50" s="19">
        <v>74170.399999999994</v>
      </c>
      <c r="I50" s="19">
        <v>74170.399999999994</v>
      </c>
    </row>
    <row r="51" spans="1:9" ht="27.6" hidden="1">
      <c r="A51" s="17" t="s">
        <v>47</v>
      </c>
      <c r="B51" s="18" t="s">
        <v>48</v>
      </c>
      <c r="C51" s="18"/>
      <c r="D51" s="19">
        <v>74170.399999999994</v>
      </c>
      <c r="E51" s="19">
        <v>74170.399999999994</v>
      </c>
      <c r="F51" s="19">
        <v>74170.399999999994</v>
      </c>
      <c r="G51" s="19">
        <v>74170.399999999994</v>
      </c>
      <c r="H51" s="19">
        <v>74170.399999999994</v>
      </c>
      <c r="I51" s="19">
        <v>74170.399999999994</v>
      </c>
    </row>
    <row r="52" spans="1:9" ht="27.6" hidden="1">
      <c r="A52" s="21" t="s">
        <v>49</v>
      </c>
      <c r="B52" s="22" t="s">
        <v>50</v>
      </c>
      <c r="C52" s="22"/>
      <c r="D52" s="23">
        <v>800</v>
      </c>
      <c r="E52" s="23">
        <v>800</v>
      </c>
      <c r="F52" s="23">
        <v>800</v>
      </c>
      <c r="G52" s="23">
        <v>800</v>
      </c>
      <c r="H52" s="23">
        <v>800</v>
      </c>
      <c r="I52" s="23">
        <v>800</v>
      </c>
    </row>
    <row r="53" spans="1:9" ht="27.6" hidden="1">
      <c r="A53" s="21" t="s">
        <v>19</v>
      </c>
      <c r="B53" s="22" t="s">
        <v>50</v>
      </c>
      <c r="C53" s="22" t="s">
        <v>20</v>
      </c>
      <c r="D53" s="23">
        <v>300</v>
      </c>
      <c r="E53" s="23">
        <v>300</v>
      </c>
      <c r="F53" s="23">
        <v>300</v>
      </c>
      <c r="G53" s="23">
        <v>300</v>
      </c>
      <c r="H53" s="23">
        <v>300</v>
      </c>
      <c r="I53" s="23">
        <v>300</v>
      </c>
    </row>
    <row r="54" spans="1:9" ht="27.6" hidden="1">
      <c r="A54" s="21" t="s">
        <v>8</v>
      </c>
      <c r="B54" s="22" t="s">
        <v>50</v>
      </c>
      <c r="C54" s="22" t="s">
        <v>9</v>
      </c>
      <c r="D54" s="23">
        <v>500</v>
      </c>
      <c r="E54" s="23">
        <v>500</v>
      </c>
      <c r="F54" s="23">
        <v>500</v>
      </c>
      <c r="G54" s="23">
        <v>500</v>
      </c>
      <c r="H54" s="23">
        <v>500</v>
      </c>
      <c r="I54" s="23">
        <v>500</v>
      </c>
    </row>
    <row r="55" spans="1:9" ht="27.6" hidden="1">
      <c r="A55" s="21" t="s">
        <v>51</v>
      </c>
      <c r="B55" s="22" t="s">
        <v>52</v>
      </c>
      <c r="C55" s="22"/>
      <c r="D55" s="23">
        <v>170</v>
      </c>
      <c r="E55" s="23">
        <v>170</v>
      </c>
      <c r="F55" s="23">
        <v>170</v>
      </c>
      <c r="G55" s="23">
        <v>170</v>
      </c>
      <c r="H55" s="23">
        <v>170</v>
      </c>
      <c r="I55" s="23">
        <v>170</v>
      </c>
    </row>
    <row r="56" spans="1:9" ht="27.6" hidden="1">
      <c r="A56" s="21" t="s">
        <v>8</v>
      </c>
      <c r="B56" s="22" t="s">
        <v>52</v>
      </c>
      <c r="C56" s="22" t="s">
        <v>9</v>
      </c>
      <c r="D56" s="23">
        <v>170</v>
      </c>
      <c r="E56" s="23">
        <v>170</v>
      </c>
      <c r="F56" s="23">
        <v>170</v>
      </c>
      <c r="G56" s="23">
        <v>170</v>
      </c>
      <c r="H56" s="23">
        <v>170</v>
      </c>
      <c r="I56" s="23">
        <v>170</v>
      </c>
    </row>
    <row r="57" spans="1:9" ht="27.6" hidden="1">
      <c r="A57" s="21" t="s">
        <v>304</v>
      </c>
      <c r="B57" s="22" t="s">
        <v>53</v>
      </c>
      <c r="C57" s="22"/>
      <c r="D57" s="23">
        <v>6102</v>
      </c>
      <c r="E57" s="23">
        <v>6102</v>
      </c>
      <c r="F57" s="23">
        <v>6102</v>
      </c>
      <c r="G57" s="23">
        <v>6102</v>
      </c>
      <c r="H57" s="23">
        <v>6102</v>
      </c>
      <c r="I57" s="23">
        <v>6102</v>
      </c>
    </row>
    <row r="58" spans="1:9" ht="27.6" hidden="1">
      <c r="A58" s="21" t="s">
        <v>8</v>
      </c>
      <c r="B58" s="22" t="s">
        <v>53</v>
      </c>
      <c r="C58" s="22" t="s">
        <v>9</v>
      </c>
      <c r="D58" s="23">
        <v>6102</v>
      </c>
      <c r="E58" s="23">
        <v>6102</v>
      </c>
      <c r="F58" s="23">
        <v>6102</v>
      </c>
      <c r="G58" s="23">
        <v>6102</v>
      </c>
      <c r="H58" s="23">
        <v>6102</v>
      </c>
      <c r="I58" s="23">
        <v>6102</v>
      </c>
    </row>
    <row r="59" spans="1:9" ht="27.6" hidden="1">
      <c r="A59" s="21" t="s">
        <v>54</v>
      </c>
      <c r="B59" s="22" t="s">
        <v>55</v>
      </c>
      <c r="C59" s="22"/>
      <c r="D59" s="23">
        <v>2000</v>
      </c>
      <c r="E59" s="23">
        <v>2000</v>
      </c>
      <c r="F59" s="23">
        <v>2000</v>
      </c>
      <c r="G59" s="23">
        <v>2000</v>
      </c>
      <c r="H59" s="23">
        <v>2000</v>
      </c>
      <c r="I59" s="23">
        <v>2000</v>
      </c>
    </row>
    <row r="60" spans="1:9" ht="27.6" hidden="1">
      <c r="A60" s="21" t="s">
        <v>8</v>
      </c>
      <c r="B60" s="22" t="s">
        <v>55</v>
      </c>
      <c r="C60" s="22" t="s">
        <v>9</v>
      </c>
      <c r="D60" s="23">
        <v>2000</v>
      </c>
      <c r="E60" s="23">
        <v>2000</v>
      </c>
      <c r="F60" s="23">
        <v>2000</v>
      </c>
      <c r="G60" s="23">
        <v>2000</v>
      </c>
      <c r="H60" s="23">
        <v>2000</v>
      </c>
      <c r="I60" s="23">
        <v>2000</v>
      </c>
    </row>
    <row r="61" spans="1:9" ht="27.6" hidden="1">
      <c r="A61" s="21" t="s">
        <v>56</v>
      </c>
      <c r="B61" s="22" t="s">
        <v>57</v>
      </c>
      <c r="C61" s="22"/>
      <c r="D61" s="23">
        <v>62628.4</v>
      </c>
      <c r="E61" s="23">
        <v>62628.4</v>
      </c>
      <c r="F61" s="23">
        <v>62628.4</v>
      </c>
      <c r="G61" s="23">
        <v>62628.4</v>
      </c>
      <c r="H61" s="23">
        <v>62628.4</v>
      </c>
      <c r="I61" s="23">
        <v>62628.4</v>
      </c>
    </row>
    <row r="62" spans="1:9" ht="27.6" hidden="1">
      <c r="A62" s="21" t="s">
        <v>8</v>
      </c>
      <c r="B62" s="22" t="s">
        <v>57</v>
      </c>
      <c r="C62" s="22" t="s">
        <v>9</v>
      </c>
      <c r="D62" s="23">
        <v>62628.4</v>
      </c>
      <c r="E62" s="23">
        <v>62628.4</v>
      </c>
      <c r="F62" s="23">
        <v>62628.4</v>
      </c>
      <c r="G62" s="23">
        <v>62628.4</v>
      </c>
      <c r="H62" s="23">
        <v>62628.4</v>
      </c>
      <c r="I62" s="23">
        <v>62628.4</v>
      </c>
    </row>
    <row r="63" spans="1:9" hidden="1">
      <c r="A63" s="21" t="s">
        <v>289</v>
      </c>
      <c r="B63" s="22" t="s">
        <v>58</v>
      </c>
      <c r="C63" s="22"/>
      <c r="D63" s="23">
        <v>2470</v>
      </c>
      <c r="E63" s="23">
        <v>2470</v>
      </c>
      <c r="F63" s="23">
        <v>2470</v>
      </c>
      <c r="G63" s="23">
        <v>2470</v>
      </c>
      <c r="H63" s="23">
        <v>2470</v>
      </c>
      <c r="I63" s="23">
        <v>2470</v>
      </c>
    </row>
    <row r="64" spans="1:9" ht="27.6" hidden="1">
      <c r="A64" s="21" t="s">
        <v>8</v>
      </c>
      <c r="B64" s="22" t="s">
        <v>58</v>
      </c>
      <c r="C64" s="22" t="s">
        <v>9</v>
      </c>
      <c r="D64" s="23">
        <v>2470</v>
      </c>
      <c r="E64" s="23">
        <v>2470</v>
      </c>
      <c r="F64" s="23">
        <v>2470</v>
      </c>
      <c r="G64" s="23">
        <v>2470</v>
      </c>
      <c r="H64" s="23">
        <v>2470</v>
      </c>
      <c r="I64" s="23">
        <v>2470</v>
      </c>
    </row>
    <row r="65" spans="1:9" hidden="1">
      <c r="A65" s="30" t="s">
        <v>59</v>
      </c>
      <c r="B65" s="18" t="s">
        <v>60</v>
      </c>
      <c r="C65" s="18"/>
      <c r="D65" s="19">
        <v>139698.9</v>
      </c>
      <c r="E65" s="19">
        <v>139898.9</v>
      </c>
      <c r="F65" s="19">
        <v>139898.9</v>
      </c>
      <c r="G65" s="19">
        <v>139698.9</v>
      </c>
      <c r="H65" s="19">
        <v>139898.9</v>
      </c>
      <c r="I65" s="19">
        <v>139898.9</v>
      </c>
    </row>
    <row r="66" spans="1:9" hidden="1">
      <c r="A66" s="30" t="s">
        <v>61</v>
      </c>
      <c r="B66" s="18" t="s">
        <v>62</v>
      </c>
      <c r="C66" s="18"/>
      <c r="D66" s="19">
        <v>28405.5</v>
      </c>
      <c r="E66" s="19">
        <v>28405.5</v>
      </c>
      <c r="F66" s="19">
        <v>28405.5</v>
      </c>
      <c r="G66" s="19">
        <v>28405.5</v>
      </c>
      <c r="H66" s="19">
        <v>28405.5</v>
      </c>
      <c r="I66" s="19">
        <v>28405.5</v>
      </c>
    </row>
    <row r="67" spans="1:9" ht="27.6" hidden="1">
      <c r="A67" s="28" t="s">
        <v>63</v>
      </c>
      <c r="B67" s="22" t="s">
        <v>64</v>
      </c>
      <c r="C67" s="22"/>
      <c r="D67" s="23">
        <v>28373.200000000001</v>
      </c>
      <c r="E67" s="23">
        <v>28373.200000000001</v>
      </c>
      <c r="F67" s="23">
        <v>28373.200000000001</v>
      </c>
      <c r="G67" s="23">
        <v>28373.200000000001</v>
      </c>
      <c r="H67" s="23">
        <v>28373.200000000001</v>
      </c>
      <c r="I67" s="23">
        <v>28373.200000000001</v>
      </c>
    </row>
    <row r="68" spans="1:9" ht="27.6" hidden="1">
      <c r="A68" s="28" t="s">
        <v>8</v>
      </c>
      <c r="B68" s="22" t="s">
        <v>64</v>
      </c>
      <c r="C68" s="22" t="s">
        <v>9</v>
      </c>
      <c r="D68" s="23">
        <v>28373.200000000001</v>
      </c>
      <c r="E68" s="23">
        <v>28373.200000000001</v>
      </c>
      <c r="F68" s="23">
        <v>28373.200000000001</v>
      </c>
      <c r="G68" s="23">
        <v>28373.200000000001</v>
      </c>
      <c r="H68" s="23">
        <v>28373.200000000001</v>
      </c>
      <c r="I68" s="23">
        <v>28373.200000000001</v>
      </c>
    </row>
    <row r="69" spans="1:9" hidden="1">
      <c r="A69" s="28" t="s">
        <v>289</v>
      </c>
      <c r="B69" s="22" t="s">
        <v>65</v>
      </c>
      <c r="C69" s="22"/>
      <c r="D69" s="23">
        <v>32.299999999999997</v>
      </c>
      <c r="E69" s="23">
        <v>32.299999999999997</v>
      </c>
      <c r="F69" s="23">
        <v>32.299999999999997</v>
      </c>
      <c r="G69" s="23">
        <v>32.299999999999997</v>
      </c>
      <c r="H69" s="23">
        <v>32.299999999999997</v>
      </c>
      <c r="I69" s="23">
        <v>32.299999999999997</v>
      </c>
    </row>
    <row r="70" spans="1:9" ht="27.6" hidden="1">
      <c r="A70" s="28" t="s">
        <v>8</v>
      </c>
      <c r="B70" s="22" t="s">
        <v>65</v>
      </c>
      <c r="C70" s="22" t="s">
        <v>9</v>
      </c>
      <c r="D70" s="23">
        <v>32.299999999999997</v>
      </c>
      <c r="E70" s="23">
        <v>32.299999999999997</v>
      </c>
      <c r="F70" s="23">
        <v>32.299999999999997</v>
      </c>
      <c r="G70" s="23">
        <v>32.299999999999997</v>
      </c>
      <c r="H70" s="23">
        <v>32.299999999999997</v>
      </c>
      <c r="I70" s="23">
        <v>32.299999999999997</v>
      </c>
    </row>
    <row r="71" spans="1:9" ht="27.6" hidden="1">
      <c r="A71" s="30" t="s">
        <v>66</v>
      </c>
      <c r="B71" s="18" t="s">
        <v>67</v>
      </c>
      <c r="C71" s="18"/>
      <c r="D71" s="19">
        <v>90027.6</v>
      </c>
      <c r="E71" s="19">
        <v>90227.6</v>
      </c>
      <c r="F71" s="19">
        <v>90227.6</v>
      </c>
      <c r="G71" s="19">
        <v>90027.6</v>
      </c>
      <c r="H71" s="19">
        <v>90227.6</v>
      </c>
      <c r="I71" s="19">
        <v>90227.6</v>
      </c>
    </row>
    <row r="72" spans="1:9" hidden="1">
      <c r="A72" s="28" t="s">
        <v>68</v>
      </c>
      <c r="B72" s="22" t="s">
        <v>69</v>
      </c>
      <c r="C72" s="22"/>
      <c r="D72" s="23">
        <v>300</v>
      </c>
      <c r="E72" s="23">
        <v>300</v>
      </c>
      <c r="F72" s="23">
        <v>300</v>
      </c>
      <c r="G72" s="23">
        <v>300</v>
      </c>
      <c r="H72" s="23">
        <v>300</v>
      </c>
      <c r="I72" s="23">
        <v>300</v>
      </c>
    </row>
    <row r="73" spans="1:9" ht="27.6" hidden="1">
      <c r="A73" s="28" t="s">
        <v>8</v>
      </c>
      <c r="B73" s="22" t="s">
        <v>69</v>
      </c>
      <c r="C73" s="22" t="s">
        <v>9</v>
      </c>
      <c r="D73" s="23">
        <v>300</v>
      </c>
      <c r="E73" s="23">
        <v>300</v>
      </c>
      <c r="F73" s="23">
        <v>300</v>
      </c>
      <c r="G73" s="23">
        <v>300</v>
      </c>
      <c r="H73" s="23">
        <v>300</v>
      </c>
      <c r="I73" s="23">
        <v>300</v>
      </c>
    </row>
    <row r="74" spans="1:9" ht="27.6" hidden="1">
      <c r="A74" s="28" t="s">
        <v>70</v>
      </c>
      <c r="B74" s="22" t="s">
        <v>71</v>
      </c>
      <c r="C74" s="22"/>
      <c r="D74" s="23">
        <v>81695.7</v>
      </c>
      <c r="E74" s="23">
        <v>81695.7</v>
      </c>
      <c r="F74" s="23">
        <v>81695.7</v>
      </c>
      <c r="G74" s="23">
        <v>81695.7</v>
      </c>
      <c r="H74" s="23">
        <v>81695.7</v>
      </c>
      <c r="I74" s="23">
        <v>81695.7</v>
      </c>
    </row>
    <row r="75" spans="1:9" ht="27.6" hidden="1">
      <c r="A75" s="28" t="s">
        <v>8</v>
      </c>
      <c r="B75" s="22" t="s">
        <v>71</v>
      </c>
      <c r="C75" s="22" t="s">
        <v>9</v>
      </c>
      <c r="D75" s="23">
        <v>81695.7</v>
      </c>
      <c r="E75" s="23">
        <v>81695.7</v>
      </c>
      <c r="F75" s="23">
        <v>81695.7</v>
      </c>
      <c r="G75" s="23">
        <v>81695.7</v>
      </c>
      <c r="H75" s="23">
        <v>81695.7</v>
      </c>
      <c r="I75" s="23">
        <v>81695.7</v>
      </c>
    </row>
    <row r="76" spans="1:9" ht="27.6" hidden="1">
      <c r="A76" s="28" t="s">
        <v>290</v>
      </c>
      <c r="B76" s="22" t="s">
        <v>72</v>
      </c>
      <c r="C76" s="22"/>
      <c r="D76" s="23">
        <v>7396.8</v>
      </c>
      <c r="E76" s="23">
        <v>7396.8</v>
      </c>
      <c r="F76" s="23">
        <v>7396.8</v>
      </c>
      <c r="G76" s="23">
        <v>7396.8</v>
      </c>
      <c r="H76" s="23">
        <v>7396.8</v>
      </c>
      <c r="I76" s="23">
        <v>7396.8</v>
      </c>
    </row>
    <row r="77" spans="1:9" ht="27.6" hidden="1">
      <c r="A77" s="28" t="s">
        <v>8</v>
      </c>
      <c r="B77" s="22" t="s">
        <v>72</v>
      </c>
      <c r="C77" s="22" t="s">
        <v>9</v>
      </c>
      <c r="D77" s="23">
        <v>7396.8</v>
      </c>
      <c r="E77" s="23">
        <v>7396.8</v>
      </c>
      <c r="F77" s="23">
        <v>7396.8</v>
      </c>
      <c r="G77" s="23">
        <v>7396.8</v>
      </c>
      <c r="H77" s="23">
        <v>7396.8</v>
      </c>
      <c r="I77" s="23">
        <v>7396.8</v>
      </c>
    </row>
    <row r="78" spans="1:9" hidden="1">
      <c r="A78" s="28" t="s">
        <v>289</v>
      </c>
      <c r="B78" s="22" t="s">
        <v>73</v>
      </c>
      <c r="C78" s="22"/>
      <c r="D78" s="23">
        <v>835.1</v>
      </c>
      <c r="E78" s="23">
        <v>835.1</v>
      </c>
      <c r="F78" s="23">
        <v>835.1</v>
      </c>
      <c r="G78" s="23">
        <v>835.1</v>
      </c>
      <c r="H78" s="23">
        <v>835.1</v>
      </c>
      <c r="I78" s="23">
        <v>835.1</v>
      </c>
    </row>
    <row r="79" spans="1:9" ht="27.6" hidden="1">
      <c r="A79" s="28" t="s">
        <v>8</v>
      </c>
      <c r="B79" s="22" t="s">
        <v>73</v>
      </c>
      <c r="C79" s="22" t="s">
        <v>9</v>
      </c>
      <c r="D79" s="23">
        <v>835.1</v>
      </c>
      <c r="E79" s="23">
        <v>835.1</v>
      </c>
      <c r="F79" s="23">
        <v>835.1</v>
      </c>
      <c r="G79" s="23">
        <v>835.1</v>
      </c>
      <c r="H79" s="23">
        <v>835.1</v>
      </c>
      <c r="I79" s="23">
        <v>835.1</v>
      </c>
    </row>
    <row r="80" spans="1:9" hidden="1">
      <c r="A80" s="30" t="s">
        <v>74</v>
      </c>
      <c r="B80" s="39" t="s">
        <v>75</v>
      </c>
      <c r="C80" s="18"/>
      <c r="D80" s="19">
        <v>50</v>
      </c>
      <c r="E80" s="19">
        <v>0</v>
      </c>
      <c r="F80" s="19">
        <v>0</v>
      </c>
      <c r="G80" s="19">
        <v>50</v>
      </c>
      <c r="H80" s="19">
        <v>0</v>
      </c>
      <c r="I80" s="19">
        <v>0</v>
      </c>
    </row>
    <row r="81" spans="1:9" ht="27.6" hidden="1">
      <c r="A81" s="30" t="s">
        <v>323</v>
      </c>
      <c r="B81" s="40" t="s">
        <v>75</v>
      </c>
      <c r="C81" s="22"/>
      <c r="D81" s="19">
        <v>0</v>
      </c>
      <c r="E81" s="19">
        <f>E82</f>
        <v>50</v>
      </c>
      <c r="F81" s="19">
        <f>F82</f>
        <v>50</v>
      </c>
      <c r="G81" s="19">
        <v>0</v>
      </c>
      <c r="H81" s="19">
        <v>50</v>
      </c>
      <c r="I81" s="19">
        <v>50</v>
      </c>
    </row>
    <row r="82" spans="1:9" ht="27.6" hidden="1">
      <c r="A82" s="21" t="s">
        <v>76</v>
      </c>
      <c r="B82" s="22" t="s">
        <v>77</v>
      </c>
      <c r="C82" s="22"/>
      <c r="D82" s="23">
        <v>50</v>
      </c>
      <c r="E82" s="23">
        <v>50</v>
      </c>
      <c r="F82" s="23">
        <v>50</v>
      </c>
      <c r="G82" s="23">
        <v>50</v>
      </c>
      <c r="H82" s="23">
        <v>50</v>
      </c>
      <c r="I82" s="23">
        <v>50</v>
      </c>
    </row>
    <row r="83" spans="1:9" ht="27.6" hidden="1">
      <c r="A83" s="21" t="s">
        <v>19</v>
      </c>
      <c r="B83" s="22" t="s">
        <v>77</v>
      </c>
      <c r="C83" s="22" t="s">
        <v>20</v>
      </c>
      <c r="D83" s="23">
        <v>50</v>
      </c>
      <c r="E83" s="23">
        <v>50</v>
      </c>
      <c r="F83" s="23">
        <v>50</v>
      </c>
      <c r="G83" s="23">
        <v>50</v>
      </c>
      <c r="H83" s="23">
        <v>50</v>
      </c>
      <c r="I83" s="23">
        <v>50</v>
      </c>
    </row>
    <row r="84" spans="1:9" ht="27.6" hidden="1">
      <c r="A84" s="17" t="s">
        <v>78</v>
      </c>
      <c r="B84" s="18" t="s">
        <v>79</v>
      </c>
      <c r="C84" s="18"/>
      <c r="D84" s="19">
        <v>19915.8</v>
      </c>
      <c r="E84" s="19">
        <v>19915.8</v>
      </c>
      <c r="F84" s="19">
        <v>19915.8</v>
      </c>
      <c r="G84" s="19">
        <v>19915.8</v>
      </c>
      <c r="H84" s="19">
        <v>19915.8</v>
      </c>
      <c r="I84" s="19">
        <v>19915.8</v>
      </c>
    </row>
    <row r="85" spans="1:9" ht="55.2" hidden="1">
      <c r="A85" s="21" t="s">
        <v>80</v>
      </c>
      <c r="B85" s="22" t="s">
        <v>81</v>
      </c>
      <c r="C85" s="22"/>
      <c r="D85" s="23">
        <v>5653.8</v>
      </c>
      <c r="E85" s="23">
        <v>5653.8</v>
      </c>
      <c r="F85" s="23">
        <v>5653.8</v>
      </c>
      <c r="G85" s="23">
        <v>5653.8</v>
      </c>
      <c r="H85" s="23">
        <v>5653.8</v>
      </c>
      <c r="I85" s="23">
        <v>5653.8</v>
      </c>
    </row>
    <row r="86" spans="1:9" ht="55.2" hidden="1">
      <c r="A86" s="21" t="s">
        <v>17</v>
      </c>
      <c r="B86" s="22" t="s">
        <v>81</v>
      </c>
      <c r="C86" s="22" t="s">
        <v>18</v>
      </c>
      <c r="D86" s="23">
        <v>5498.8</v>
      </c>
      <c r="E86" s="23">
        <v>5498.8</v>
      </c>
      <c r="F86" s="23">
        <v>5498.8</v>
      </c>
      <c r="G86" s="23">
        <v>5498.8</v>
      </c>
      <c r="H86" s="23">
        <v>5498.8</v>
      </c>
      <c r="I86" s="23">
        <v>5498.8</v>
      </c>
    </row>
    <row r="87" spans="1:9" ht="27.6" hidden="1">
      <c r="A87" s="21" t="s">
        <v>19</v>
      </c>
      <c r="B87" s="22" t="s">
        <v>81</v>
      </c>
      <c r="C87" s="22" t="s">
        <v>20</v>
      </c>
      <c r="D87" s="23">
        <v>155</v>
      </c>
      <c r="E87" s="23">
        <v>155</v>
      </c>
      <c r="F87" s="23">
        <v>155</v>
      </c>
      <c r="G87" s="23">
        <v>155</v>
      </c>
      <c r="H87" s="23">
        <v>155</v>
      </c>
      <c r="I87" s="23">
        <v>155</v>
      </c>
    </row>
    <row r="88" spans="1:9" ht="55.2" hidden="1">
      <c r="A88" s="21" t="s">
        <v>82</v>
      </c>
      <c r="B88" s="22" t="s">
        <v>83</v>
      </c>
      <c r="C88" s="22"/>
      <c r="D88" s="23">
        <v>14262</v>
      </c>
      <c r="E88" s="23">
        <v>14262</v>
      </c>
      <c r="F88" s="23">
        <v>14262</v>
      </c>
      <c r="G88" s="23">
        <v>14262</v>
      </c>
      <c r="H88" s="23">
        <v>14262</v>
      </c>
      <c r="I88" s="23">
        <v>14262</v>
      </c>
    </row>
    <row r="89" spans="1:9" ht="55.2" hidden="1">
      <c r="A89" s="21" t="s">
        <v>17</v>
      </c>
      <c r="B89" s="22" t="s">
        <v>83</v>
      </c>
      <c r="C89" s="22" t="s">
        <v>18</v>
      </c>
      <c r="D89" s="23">
        <v>13979</v>
      </c>
      <c r="E89" s="23">
        <v>13979</v>
      </c>
      <c r="F89" s="23">
        <v>13979</v>
      </c>
      <c r="G89" s="23">
        <v>13979</v>
      </c>
      <c r="H89" s="23">
        <v>13979</v>
      </c>
      <c r="I89" s="23">
        <v>13979</v>
      </c>
    </row>
    <row r="90" spans="1:9" ht="27.6" hidden="1">
      <c r="A90" s="21" t="s">
        <v>19</v>
      </c>
      <c r="B90" s="22" t="s">
        <v>83</v>
      </c>
      <c r="C90" s="22" t="s">
        <v>20</v>
      </c>
      <c r="D90" s="23">
        <v>283</v>
      </c>
      <c r="E90" s="23">
        <v>283</v>
      </c>
      <c r="F90" s="23">
        <v>283</v>
      </c>
      <c r="G90" s="23">
        <v>283</v>
      </c>
      <c r="H90" s="23">
        <v>283</v>
      </c>
      <c r="I90" s="23">
        <v>283</v>
      </c>
    </row>
    <row r="91" spans="1:9" hidden="1">
      <c r="A91" s="17" t="s">
        <v>84</v>
      </c>
      <c r="B91" s="18" t="s">
        <v>85</v>
      </c>
      <c r="C91" s="18"/>
      <c r="D91" s="19">
        <v>1300</v>
      </c>
      <c r="E91" s="19">
        <v>1300</v>
      </c>
      <c r="F91" s="19">
        <v>1300</v>
      </c>
      <c r="G91" s="19">
        <v>1300</v>
      </c>
      <c r="H91" s="19">
        <v>1300</v>
      </c>
      <c r="I91" s="19">
        <v>1300</v>
      </c>
    </row>
    <row r="92" spans="1:9" ht="27.6" hidden="1">
      <c r="A92" s="21" t="s">
        <v>86</v>
      </c>
      <c r="B92" s="22" t="s">
        <v>87</v>
      </c>
      <c r="C92" s="22"/>
      <c r="D92" s="23">
        <v>1300</v>
      </c>
      <c r="E92" s="23">
        <v>1300</v>
      </c>
      <c r="F92" s="23">
        <v>1300</v>
      </c>
      <c r="G92" s="23">
        <v>1300</v>
      </c>
      <c r="H92" s="23">
        <v>1300</v>
      </c>
      <c r="I92" s="23">
        <v>1300</v>
      </c>
    </row>
    <row r="93" spans="1:9" ht="27.6" hidden="1">
      <c r="A93" s="21" t="s">
        <v>19</v>
      </c>
      <c r="B93" s="22" t="s">
        <v>87</v>
      </c>
      <c r="C93" s="22" t="s">
        <v>20</v>
      </c>
      <c r="D93" s="23">
        <v>617</v>
      </c>
      <c r="E93" s="23">
        <v>617</v>
      </c>
      <c r="F93" s="23">
        <v>617</v>
      </c>
      <c r="G93" s="23">
        <v>617</v>
      </c>
      <c r="H93" s="23">
        <v>617</v>
      </c>
      <c r="I93" s="23">
        <v>617</v>
      </c>
    </row>
    <row r="94" spans="1:9" ht="27.6" hidden="1">
      <c r="A94" s="21" t="s">
        <v>8</v>
      </c>
      <c r="B94" s="22" t="s">
        <v>87</v>
      </c>
      <c r="C94" s="22" t="s">
        <v>9</v>
      </c>
      <c r="D94" s="23">
        <v>683</v>
      </c>
      <c r="E94" s="23">
        <v>683</v>
      </c>
      <c r="F94" s="23">
        <v>683</v>
      </c>
      <c r="G94" s="23">
        <v>683</v>
      </c>
      <c r="H94" s="23">
        <v>683</v>
      </c>
      <c r="I94" s="23">
        <v>683</v>
      </c>
    </row>
    <row r="95" spans="1:9" ht="27.6">
      <c r="A95" s="17" t="s">
        <v>88</v>
      </c>
      <c r="B95" s="18" t="s">
        <v>89</v>
      </c>
      <c r="C95" s="18"/>
      <c r="D95" s="19">
        <f t="shared" ref="D95:I95" si="3">D96+D111+D118+D123</f>
        <v>61786.7</v>
      </c>
      <c r="E95" s="19">
        <f t="shared" si="3"/>
        <v>57142.8</v>
      </c>
      <c r="F95" s="19">
        <f t="shared" si="3"/>
        <v>57418.6</v>
      </c>
      <c r="G95" s="19">
        <f t="shared" si="3"/>
        <v>61805.5</v>
      </c>
      <c r="H95" s="19">
        <f t="shared" si="3"/>
        <v>57161.599999999999</v>
      </c>
      <c r="I95" s="19">
        <f t="shared" si="3"/>
        <v>57437.4</v>
      </c>
    </row>
    <row r="96" spans="1:9" ht="29.4" customHeight="1">
      <c r="A96" s="17" t="s">
        <v>90</v>
      </c>
      <c r="B96" s="18" t="s">
        <v>91</v>
      </c>
      <c r="C96" s="18"/>
      <c r="D96" s="19">
        <f t="shared" ref="D96" si="4">D97+D100+D102+D104</f>
        <v>53779.7</v>
      </c>
      <c r="E96" s="19">
        <f>E97+E100+E102+E104+E106+E108</f>
        <v>52941.8</v>
      </c>
      <c r="F96" s="19">
        <f t="shared" ref="F96:H96" si="5">F97+F100+F102+F104+F106+F108</f>
        <v>53217.599999999999</v>
      </c>
      <c r="G96" s="19">
        <f t="shared" si="5"/>
        <v>53798.5</v>
      </c>
      <c r="H96" s="19">
        <f t="shared" si="5"/>
        <v>52960.6</v>
      </c>
      <c r="I96" s="19">
        <f>I97+I100+I102+I104+I106+I108</f>
        <v>53236.4</v>
      </c>
    </row>
    <row r="97" spans="1:9" ht="27.6">
      <c r="A97" s="21" t="s">
        <v>92</v>
      </c>
      <c r="B97" s="22" t="s">
        <v>93</v>
      </c>
      <c r="C97" s="22"/>
      <c r="D97" s="23">
        <f t="shared" ref="D97:I97" si="6">D98+D99</f>
        <v>33287.599999999999</v>
      </c>
      <c r="E97" s="23">
        <f t="shared" si="6"/>
        <v>32449.7</v>
      </c>
      <c r="F97" s="23">
        <f t="shared" si="6"/>
        <v>0</v>
      </c>
      <c r="G97" s="23">
        <f t="shared" si="6"/>
        <v>33287.599999999999</v>
      </c>
      <c r="H97" s="23">
        <f t="shared" si="6"/>
        <v>32449.7</v>
      </c>
      <c r="I97" s="23">
        <f t="shared" si="6"/>
        <v>0</v>
      </c>
    </row>
    <row r="98" spans="1:9" ht="27.6">
      <c r="A98" s="21" t="s">
        <v>22</v>
      </c>
      <c r="B98" s="22" t="s">
        <v>93</v>
      </c>
      <c r="C98" s="22" t="s">
        <v>23</v>
      </c>
      <c r="D98" s="23">
        <v>5516.2</v>
      </c>
      <c r="E98" s="23">
        <v>5592.7</v>
      </c>
      <c r="F98" s="23">
        <v>0</v>
      </c>
      <c r="G98" s="23">
        <v>5516.2</v>
      </c>
      <c r="H98" s="23">
        <v>5592.7</v>
      </c>
      <c r="I98" s="23">
        <v>0</v>
      </c>
    </row>
    <row r="99" spans="1:9" ht="55.2">
      <c r="A99" s="21" t="s">
        <v>8</v>
      </c>
      <c r="B99" s="22" t="s">
        <v>93</v>
      </c>
      <c r="C99" s="22" t="s">
        <v>9</v>
      </c>
      <c r="D99" s="23">
        <v>27771.4</v>
      </c>
      <c r="E99" s="23">
        <v>26857</v>
      </c>
      <c r="F99" s="23">
        <v>0</v>
      </c>
      <c r="G99" s="23">
        <v>27771.4</v>
      </c>
      <c r="H99" s="23">
        <v>26857</v>
      </c>
      <c r="I99" s="23">
        <v>0</v>
      </c>
    </row>
    <row r="100" spans="1:9" ht="27.6" hidden="1">
      <c r="A100" s="21" t="s">
        <v>291</v>
      </c>
      <c r="B100" s="22" t="s">
        <v>94</v>
      </c>
      <c r="C100" s="22"/>
      <c r="D100" s="23">
        <f t="shared" ref="D100:I100" si="7">D101</f>
        <v>20</v>
      </c>
      <c r="E100" s="23">
        <f t="shared" si="7"/>
        <v>20</v>
      </c>
      <c r="F100" s="23">
        <f t="shared" si="7"/>
        <v>20</v>
      </c>
      <c r="G100" s="23">
        <f t="shared" si="7"/>
        <v>20</v>
      </c>
      <c r="H100" s="23">
        <f t="shared" si="7"/>
        <v>20</v>
      </c>
      <c r="I100" s="23">
        <f t="shared" si="7"/>
        <v>20</v>
      </c>
    </row>
    <row r="101" spans="1:9" ht="27.6" hidden="1">
      <c r="A101" s="21" t="s">
        <v>19</v>
      </c>
      <c r="B101" s="22" t="s">
        <v>94</v>
      </c>
      <c r="C101" s="22" t="s">
        <v>20</v>
      </c>
      <c r="D101" s="23">
        <v>20</v>
      </c>
      <c r="E101" s="23">
        <v>20</v>
      </c>
      <c r="F101" s="23">
        <v>20</v>
      </c>
      <c r="G101" s="23">
        <v>20</v>
      </c>
      <c r="H101" s="23">
        <v>20</v>
      </c>
      <c r="I101" s="23">
        <v>20</v>
      </c>
    </row>
    <row r="102" spans="1:9" ht="27.6" hidden="1">
      <c r="A102" s="21" t="s">
        <v>95</v>
      </c>
      <c r="B102" s="22" t="s">
        <v>96</v>
      </c>
      <c r="C102" s="22"/>
      <c r="D102" s="23">
        <f t="shared" ref="D102:I102" si="8">D103</f>
        <v>2788.6</v>
      </c>
      <c r="E102" s="23">
        <f t="shared" si="8"/>
        <v>2788.6</v>
      </c>
      <c r="F102" s="23">
        <f t="shared" si="8"/>
        <v>2788.6</v>
      </c>
      <c r="G102" s="23">
        <f t="shared" si="8"/>
        <v>2807.4</v>
      </c>
      <c r="H102" s="23">
        <f t="shared" si="8"/>
        <v>2807.4</v>
      </c>
      <c r="I102" s="23">
        <f t="shared" si="8"/>
        <v>2807.4</v>
      </c>
    </row>
    <row r="103" spans="1:9" hidden="1">
      <c r="A103" s="21" t="s">
        <v>22</v>
      </c>
      <c r="B103" s="22" t="s">
        <v>96</v>
      </c>
      <c r="C103" s="22" t="s">
        <v>23</v>
      </c>
      <c r="D103" s="23">
        <v>2788.6</v>
      </c>
      <c r="E103" s="23">
        <v>2788.6</v>
      </c>
      <c r="F103" s="23">
        <v>2788.6</v>
      </c>
      <c r="G103" s="23">
        <v>2807.4</v>
      </c>
      <c r="H103" s="23">
        <v>2807.4</v>
      </c>
      <c r="I103" s="23">
        <v>2807.4</v>
      </c>
    </row>
    <row r="104" spans="1:9" ht="27.6" hidden="1">
      <c r="A104" s="21" t="s">
        <v>97</v>
      </c>
      <c r="B104" s="22" t="s">
        <v>98</v>
      </c>
      <c r="C104" s="22"/>
      <c r="D104" s="23">
        <f t="shared" ref="D104:I104" si="9">D105</f>
        <v>17683.5</v>
      </c>
      <c r="E104" s="23">
        <f t="shared" si="9"/>
        <v>17683.5</v>
      </c>
      <c r="F104" s="23">
        <f t="shared" si="9"/>
        <v>17683.5</v>
      </c>
      <c r="G104" s="23">
        <f t="shared" si="9"/>
        <v>17683.5</v>
      </c>
      <c r="H104" s="23">
        <f t="shared" si="9"/>
        <v>17683.5</v>
      </c>
      <c r="I104" s="23">
        <f t="shared" si="9"/>
        <v>17683.5</v>
      </c>
    </row>
    <row r="105" spans="1:9" hidden="1">
      <c r="A105" s="21" t="s">
        <v>22</v>
      </c>
      <c r="B105" s="22" t="s">
        <v>98</v>
      </c>
      <c r="C105" s="22" t="s">
        <v>23</v>
      </c>
      <c r="D105" s="23">
        <v>17683.5</v>
      </c>
      <c r="E105" s="23">
        <v>17683.5</v>
      </c>
      <c r="F105" s="23">
        <v>17683.5</v>
      </c>
      <c r="G105" s="23">
        <v>17683.5</v>
      </c>
      <c r="H105" s="23">
        <v>17683.5</v>
      </c>
      <c r="I105" s="23">
        <v>17683.5</v>
      </c>
    </row>
    <row r="106" spans="1:9" ht="165.6">
      <c r="A106" s="21" t="s">
        <v>321</v>
      </c>
      <c r="B106" s="24" t="s">
        <v>322</v>
      </c>
      <c r="C106" s="24"/>
      <c r="D106" s="23"/>
      <c r="E106" s="23">
        <f>E107</f>
        <v>0</v>
      </c>
      <c r="F106" s="23">
        <f t="shared" ref="F106:I106" si="10">F107</f>
        <v>275.8</v>
      </c>
      <c r="G106" s="23">
        <f t="shared" si="10"/>
        <v>0</v>
      </c>
      <c r="H106" s="23">
        <f t="shared" si="10"/>
        <v>0</v>
      </c>
      <c r="I106" s="23">
        <f t="shared" si="10"/>
        <v>275.8</v>
      </c>
    </row>
    <row r="107" spans="1:9" ht="27.6">
      <c r="A107" s="21" t="s">
        <v>22</v>
      </c>
      <c r="B107" s="24" t="s">
        <v>322</v>
      </c>
      <c r="C107" s="24" t="s">
        <v>23</v>
      </c>
      <c r="D107" s="23"/>
      <c r="E107" s="23">
        <v>0</v>
      </c>
      <c r="F107" s="23">
        <v>275.8</v>
      </c>
      <c r="G107" s="23"/>
      <c r="H107" s="23">
        <v>0</v>
      </c>
      <c r="I107" s="23">
        <v>275.8</v>
      </c>
    </row>
    <row r="108" spans="1:9" ht="41.4">
      <c r="A108" s="21" t="s">
        <v>347</v>
      </c>
      <c r="B108" s="24" t="s">
        <v>348</v>
      </c>
      <c r="C108" s="24"/>
      <c r="D108" s="23"/>
      <c r="E108" s="23">
        <f>E109+E110</f>
        <v>0</v>
      </c>
      <c r="F108" s="23">
        <f t="shared" ref="F108:I108" si="11">F109+F110</f>
        <v>32449.7</v>
      </c>
      <c r="G108" s="23">
        <f t="shared" si="11"/>
        <v>0</v>
      </c>
      <c r="H108" s="23">
        <f t="shared" si="11"/>
        <v>0</v>
      </c>
      <c r="I108" s="23">
        <f t="shared" si="11"/>
        <v>32449.7</v>
      </c>
    </row>
    <row r="109" spans="1:9" ht="27.6">
      <c r="A109" s="21" t="s">
        <v>22</v>
      </c>
      <c r="B109" s="24" t="s">
        <v>348</v>
      </c>
      <c r="C109" s="24" t="s">
        <v>23</v>
      </c>
      <c r="D109" s="23"/>
      <c r="E109" s="23">
        <v>0</v>
      </c>
      <c r="F109" s="23">
        <v>5592.7</v>
      </c>
      <c r="G109" s="23"/>
      <c r="H109" s="23">
        <v>0</v>
      </c>
      <c r="I109" s="23">
        <v>5592.7</v>
      </c>
    </row>
    <row r="110" spans="1:9" ht="55.2">
      <c r="A110" s="21" t="s">
        <v>8</v>
      </c>
      <c r="B110" s="24" t="s">
        <v>348</v>
      </c>
      <c r="C110" s="24" t="s">
        <v>9</v>
      </c>
      <c r="D110" s="23"/>
      <c r="E110" s="23">
        <v>0</v>
      </c>
      <c r="F110" s="23">
        <v>26857</v>
      </c>
      <c r="G110" s="23"/>
      <c r="H110" s="23">
        <v>0</v>
      </c>
      <c r="I110" s="23">
        <v>26857</v>
      </c>
    </row>
    <row r="111" spans="1:9" ht="27.6" hidden="1">
      <c r="A111" s="17" t="s">
        <v>99</v>
      </c>
      <c r="B111" s="18" t="s">
        <v>100</v>
      </c>
      <c r="C111" s="18"/>
      <c r="D111" s="19">
        <f t="shared" ref="D111:I111" si="12">D112+D114+D116</f>
        <v>3846</v>
      </c>
      <c r="E111" s="19">
        <f t="shared" si="12"/>
        <v>3846</v>
      </c>
      <c r="F111" s="19">
        <f t="shared" si="12"/>
        <v>3846</v>
      </c>
      <c r="G111" s="19">
        <f t="shared" si="12"/>
        <v>3846</v>
      </c>
      <c r="H111" s="19">
        <f t="shared" si="12"/>
        <v>3846</v>
      </c>
      <c r="I111" s="19">
        <f t="shared" si="12"/>
        <v>3846</v>
      </c>
    </row>
    <row r="112" spans="1:9" ht="27.6" hidden="1">
      <c r="A112" s="21" t="s">
        <v>101</v>
      </c>
      <c r="B112" s="22" t="s">
        <v>102</v>
      </c>
      <c r="C112" s="22"/>
      <c r="D112" s="23">
        <v>900</v>
      </c>
      <c r="E112" s="23">
        <v>900</v>
      </c>
      <c r="F112" s="23">
        <v>900</v>
      </c>
      <c r="G112" s="23">
        <v>900</v>
      </c>
      <c r="H112" s="23">
        <v>900</v>
      </c>
      <c r="I112" s="23">
        <v>900</v>
      </c>
    </row>
    <row r="113" spans="1:9" hidden="1">
      <c r="A113" s="21" t="s">
        <v>14</v>
      </c>
      <c r="B113" s="22" t="s">
        <v>102</v>
      </c>
      <c r="C113" s="22" t="s">
        <v>15</v>
      </c>
      <c r="D113" s="23">
        <v>900</v>
      </c>
      <c r="E113" s="23">
        <v>900</v>
      </c>
      <c r="F113" s="23">
        <v>900</v>
      </c>
      <c r="G113" s="23">
        <v>900</v>
      </c>
      <c r="H113" s="23">
        <v>900</v>
      </c>
      <c r="I113" s="23">
        <v>900</v>
      </c>
    </row>
    <row r="114" spans="1:9" hidden="1">
      <c r="A114" s="21" t="s">
        <v>103</v>
      </c>
      <c r="B114" s="22" t="s">
        <v>104</v>
      </c>
      <c r="C114" s="22"/>
      <c r="D114" s="23">
        <v>879</v>
      </c>
      <c r="E114" s="23">
        <v>879</v>
      </c>
      <c r="F114" s="23">
        <v>879</v>
      </c>
      <c r="G114" s="23">
        <v>879</v>
      </c>
      <c r="H114" s="23">
        <v>879</v>
      </c>
      <c r="I114" s="23">
        <v>879</v>
      </c>
    </row>
    <row r="115" spans="1:9" hidden="1">
      <c r="A115" s="21" t="s">
        <v>22</v>
      </c>
      <c r="B115" s="22" t="s">
        <v>104</v>
      </c>
      <c r="C115" s="22" t="s">
        <v>23</v>
      </c>
      <c r="D115" s="23">
        <v>879</v>
      </c>
      <c r="E115" s="23">
        <v>879</v>
      </c>
      <c r="F115" s="23">
        <v>879</v>
      </c>
      <c r="G115" s="23">
        <v>879</v>
      </c>
      <c r="H115" s="23">
        <v>879</v>
      </c>
      <c r="I115" s="23">
        <v>879</v>
      </c>
    </row>
    <row r="116" spans="1:9" hidden="1">
      <c r="A116" s="21" t="s">
        <v>105</v>
      </c>
      <c r="B116" s="22" t="s">
        <v>106</v>
      </c>
      <c r="C116" s="22"/>
      <c r="D116" s="23">
        <v>2067</v>
      </c>
      <c r="E116" s="23">
        <v>2067</v>
      </c>
      <c r="F116" s="23">
        <v>2067</v>
      </c>
      <c r="G116" s="23">
        <v>2067</v>
      </c>
      <c r="H116" s="23">
        <v>2067</v>
      </c>
      <c r="I116" s="23">
        <v>2067</v>
      </c>
    </row>
    <row r="117" spans="1:9" hidden="1">
      <c r="A117" s="21" t="s">
        <v>22</v>
      </c>
      <c r="B117" s="22" t="s">
        <v>106</v>
      </c>
      <c r="C117" s="22" t="s">
        <v>23</v>
      </c>
      <c r="D117" s="23">
        <v>2067</v>
      </c>
      <c r="E117" s="23">
        <v>2067</v>
      </c>
      <c r="F117" s="23">
        <v>2067</v>
      </c>
      <c r="G117" s="23">
        <v>2067</v>
      </c>
      <c r="H117" s="23">
        <v>2067</v>
      </c>
      <c r="I117" s="23">
        <v>2067</v>
      </c>
    </row>
    <row r="118" spans="1:9" ht="71.400000000000006" customHeight="1">
      <c r="A118" s="17" t="s">
        <v>107</v>
      </c>
      <c r="B118" s="18" t="s">
        <v>108</v>
      </c>
      <c r="C118" s="18"/>
      <c r="D118" s="19">
        <f t="shared" ref="D118:I119" si="13">D119</f>
        <v>355</v>
      </c>
      <c r="E118" s="19">
        <f>E119+E121</f>
        <v>355</v>
      </c>
      <c r="F118" s="19">
        <f t="shared" ref="F118:I118" si="14">F119+F121</f>
        <v>355</v>
      </c>
      <c r="G118" s="19">
        <f t="shared" si="14"/>
        <v>355</v>
      </c>
      <c r="H118" s="19">
        <f t="shared" si="14"/>
        <v>355</v>
      </c>
      <c r="I118" s="19">
        <f t="shared" si="14"/>
        <v>355</v>
      </c>
    </row>
    <row r="119" spans="1:9" ht="42" customHeight="1">
      <c r="A119" s="21" t="s">
        <v>109</v>
      </c>
      <c r="B119" s="22" t="s">
        <v>110</v>
      </c>
      <c r="C119" s="22"/>
      <c r="D119" s="23">
        <f t="shared" si="13"/>
        <v>355</v>
      </c>
      <c r="E119" s="23">
        <f t="shared" si="13"/>
        <v>355</v>
      </c>
      <c r="F119" s="23">
        <f t="shared" si="13"/>
        <v>0</v>
      </c>
      <c r="G119" s="23">
        <f t="shared" si="13"/>
        <v>355</v>
      </c>
      <c r="H119" s="23">
        <f t="shared" si="13"/>
        <v>355</v>
      </c>
      <c r="I119" s="23">
        <f t="shared" si="13"/>
        <v>0</v>
      </c>
    </row>
    <row r="120" spans="1:9" ht="27.6">
      <c r="A120" s="21" t="s">
        <v>22</v>
      </c>
      <c r="B120" s="22" t="s">
        <v>110</v>
      </c>
      <c r="C120" s="22" t="s">
        <v>23</v>
      </c>
      <c r="D120" s="23">
        <v>355</v>
      </c>
      <c r="E120" s="23">
        <v>355</v>
      </c>
      <c r="F120" s="23">
        <v>0</v>
      </c>
      <c r="G120" s="23">
        <v>355</v>
      </c>
      <c r="H120" s="23">
        <v>355</v>
      </c>
      <c r="I120" s="23">
        <v>0</v>
      </c>
    </row>
    <row r="121" spans="1:9" ht="41.4">
      <c r="A121" s="21" t="s">
        <v>347</v>
      </c>
      <c r="B121" s="24" t="s">
        <v>349</v>
      </c>
      <c r="C121" s="24"/>
      <c r="D121" s="23"/>
      <c r="E121" s="23">
        <f>E122</f>
        <v>0</v>
      </c>
      <c r="F121" s="23">
        <f t="shared" ref="F121:I121" si="15">F122</f>
        <v>355</v>
      </c>
      <c r="G121" s="23">
        <f t="shared" si="15"/>
        <v>0</v>
      </c>
      <c r="H121" s="23">
        <f t="shared" si="15"/>
        <v>0</v>
      </c>
      <c r="I121" s="23">
        <f t="shared" si="15"/>
        <v>355</v>
      </c>
    </row>
    <row r="122" spans="1:9" ht="27.6">
      <c r="A122" s="21" t="s">
        <v>22</v>
      </c>
      <c r="B122" s="24" t="s">
        <v>349</v>
      </c>
      <c r="C122" s="24" t="s">
        <v>23</v>
      </c>
      <c r="D122" s="23"/>
      <c r="E122" s="23">
        <v>0</v>
      </c>
      <c r="F122" s="23">
        <v>355</v>
      </c>
      <c r="G122" s="23"/>
      <c r="H122" s="23">
        <v>0</v>
      </c>
      <c r="I122" s="23">
        <v>355</v>
      </c>
    </row>
    <row r="123" spans="1:9" ht="41.4" hidden="1">
      <c r="A123" s="17" t="s">
        <v>111</v>
      </c>
      <c r="B123" s="18" t="s">
        <v>112</v>
      </c>
      <c r="C123" s="18"/>
      <c r="D123" s="19">
        <f t="shared" ref="D123:I124" si="16">D124</f>
        <v>3806</v>
      </c>
      <c r="E123" s="19">
        <f t="shared" si="16"/>
        <v>0</v>
      </c>
      <c r="F123" s="19">
        <f t="shared" si="16"/>
        <v>0</v>
      </c>
      <c r="G123" s="19">
        <f t="shared" si="16"/>
        <v>3806</v>
      </c>
      <c r="H123" s="19">
        <f t="shared" si="16"/>
        <v>0</v>
      </c>
      <c r="I123" s="19">
        <f t="shared" si="16"/>
        <v>0</v>
      </c>
    </row>
    <row r="124" spans="1:9" ht="27.6" hidden="1">
      <c r="A124" s="21" t="s">
        <v>113</v>
      </c>
      <c r="B124" s="22" t="s">
        <v>114</v>
      </c>
      <c r="C124" s="22"/>
      <c r="D124" s="23">
        <f t="shared" si="16"/>
        <v>3806</v>
      </c>
      <c r="E124" s="23">
        <f t="shared" si="16"/>
        <v>0</v>
      </c>
      <c r="F124" s="23">
        <f t="shared" si="16"/>
        <v>0</v>
      </c>
      <c r="G124" s="23">
        <f t="shared" si="16"/>
        <v>3806</v>
      </c>
      <c r="H124" s="23">
        <f t="shared" si="16"/>
        <v>0</v>
      </c>
      <c r="I124" s="23">
        <f t="shared" si="16"/>
        <v>0</v>
      </c>
    </row>
    <row r="125" spans="1:9" hidden="1">
      <c r="A125" s="21" t="s">
        <v>22</v>
      </c>
      <c r="B125" s="22" t="s">
        <v>114</v>
      </c>
      <c r="C125" s="22" t="s">
        <v>23</v>
      </c>
      <c r="D125" s="23">
        <v>3806</v>
      </c>
      <c r="E125" s="23">
        <v>0</v>
      </c>
      <c r="F125" s="23">
        <v>0</v>
      </c>
      <c r="G125" s="23">
        <v>3806</v>
      </c>
      <c r="H125" s="23">
        <v>0</v>
      </c>
      <c r="I125" s="23">
        <v>0</v>
      </c>
    </row>
    <row r="126" spans="1:9" ht="27.6" hidden="1">
      <c r="A126" s="17" t="s">
        <v>115</v>
      </c>
      <c r="B126" s="18" t="s">
        <v>116</v>
      </c>
      <c r="C126" s="18"/>
      <c r="D126" s="19">
        <v>20</v>
      </c>
      <c r="E126" s="19">
        <v>20</v>
      </c>
      <c r="F126" s="19">
        <v>20</v>
      </c>
      <c r="G126" s="19">
        <v>20</v>
      </c>
      <c r="H126" s="19">
        <v>20</v>
      </c>
      <c r="I126" s="19">
        <v>20</v>
      </c>
    </row>
    <row r="127" spans="1:9" ht="27.6" hidden="1">
      <c r="A127" s="17" t="s">
        <v>117</v>
      </c>
      <c r="B127" s="18" t="s">
        <v>118</v>
      </c>
      <c r="C127" s="18"/>
      <c r="D127" s="19">
        <v>20</v>
      </c>
      <c r="E127" s="19">
        <v>20</v>
      </c>
      <c r="F127" s="19">
        <v>20</v>
      </c>
      <c r="G127" s="19">
        <v>20</v>
      </c>
      <c r="H127" s="19">
        <v>20</v>
      </c>
      <c r="I127" s="19">
        <v>20</v>
      </c>
    </row>
    <row r="128" spans="1:9" ht="27.6" hidden="1">
      <c r="A128" s="21" t="s">
        <v>119</v>
      </c>
      <c r="B128" s="22" t="s">
        <v>120</v>
      </c>
      <c r="C128" s="22"/>
      <c r="D128" s="23">
        <v>10</v>
      </c>
      <c r="E128" s="23">
        <v>10</v>
      </c>
      <c r="F128" s="23">
        <v>10</v>
      </c>
      <c r="G128" s="23">
        <v>10</v>
      </c>
      <c r="H128" s="23">
        <v>10</v>
      </c>
      <c r="I128" s="23">
        <v>10</v>
      </c>
    </row>
    <row r="129" spans="1:9" hidden="1">
      <c r="A129" s="21" t="s">
        <v>14</v>
      </c>
      <c r="B129" s="22" t="s">
        <v>120</v>
      </c>
      <c r="C129" s="22" t="s">
        <v>15</v>
      </c>
      <c r="D129" s="23">
        <v>10</v>
      </c>
      <c r="E129" s="23">
        <v>10</v>
      </c>
      <c r="F129" s="23">
        <v>10</v>
      </c>
      <c r="G129" s="23">
        <v>10</v>
      </c>
      <c r="H129" s="23">
        <v>10</v>
      </c>
      <c r="I129" s="23">
        <v>10</v>
      </c>
    </row>
    <row r="130" spans="1:9" ht="55.2" hidden="1">
      <c r="A130" s="21" t="s">
        <v>121</v>
      </c>
      <c r="B130" s="22" t="s">
        <v>122</v>
      </c>
      <c r="C130" s="22"/>
      <c r="D130" s="23">
        <v>10</v>
      </c>
      <c r="E130" s="23">
        <v>10</v>
      </c>
      <c r="F130" s="23">
        <v>10</v>
      </c>
      <c r="G130" s="23">
        <v>10</v>
      </c>
      <c r="H130" s="23">
        <v>10</v>
      </c>
      <c r="I130" s="23">
        <v>10</v>
      </c>
    </row>
    <row r="131" spans="1:9" ht="27.6" hidden="1">
      <c r="A131" s="21" t="s">
        <v>19</v>
      </c>
      <c r="B131" s="22" t="s">
        <v>122</v>
      </c>
      <c r="C131" s="22" t="s">
        <v>20</v>
      </c>
      <c r="D131" s="23">
        <v>10</v>
      </c>
      <c r="E131" s="23">
        <v>10</v>
      </c>
      <c r="F131" s="23">
        <v>10</v>
      </c>
      <c r="G131" s="23">
        <v>10</v>
      </c>
      <c r="H131" s="23">
        <v>10</v>
      </c>
      <c r="I131" s="23">
        <v>10</v>
      </c>
    </row>
    <row r="132" spans="1:9" hidden="1">
      <c r="A132" s="17" t="s">
        <v>123</v>
      </c>
      <c r="B132" s="18" t="s">
        <v>124</v>
      </c>
      <c r="C132" s="18"/>
      <c r="D132" s="19">
        <v>4386</v>
      </c>
      <c r="E132" s="19">
        <v>4386</v>
      </c>
      <c r="F132" s="19">
        <v>4386</v>
      </c>
      <c r="G132" s="19">
        <v>4386</v>
      </c>
      <c r="H132" s="19">
        <v>4386</v>
      </c>
      <c r="I132" s="19">
        <v>4386</v>
      </c>
    </row>
    <row r="133" spans="1:9" ht="41.4" hidden="1">
      <c r="A133" s="17" t="s">
        <v>125</v>
      </c>
      <c r="B133" s="18" t="s">
        <v>126</v>
      </c>
      <c r="C133" s="18"/>
      <c r="D133" s="19">
        <v>4162.1000000000004</v>
      </c>
      <c r="E133" s="19">
        <v>4162.1000000000004</v>
      </c>
      <c r="F133" s="19">
        <v>4162.1000000000004</v>
      </c>
      <c r="G133" s="19">
        <v>4162.1000000000004</v>
      </c>
      <c r="H133" s="19">
        <v>4162.1000000000004</v>
      </c>
      <c r="I133" s="19">
        <v>4162.1000000000004</v>
      </c>
    </row>
    <row r="134" spans="1:9" ht="27.6" hidden="1">
      <c r="A134" s="21" t="s">
        <v>127</v>
      </c>
      <c r="B134" s="22" t="s">
        <v>128</v>
      </c>
      <c r="C134" s="22"/>
      <c r="D134" s="23">
        <v>450</v>
      </c>
      <c r="E134" s="23">
        <v>450</v>
      </c>
      <c r="F134" s="23">
        <v>450</v>
      </c>
      <c r="G134" s="23">
        <v>450</v>
      </c>
      <c r="H134" s="23">
        <v>450</v>
      </c>
      <c r="I134" s="23">
        <v>450</v>
      </c>
    </row>
    <row r="135" spans="1:9" ht="27.6" hidden="1">
      <c r="A135" s="21" t="s">
        <v>8</v>
      </c>
      <c r="B135" s="22" t="s">
        <v>128</v>
      </c>
      <c r="C135" s="22" t="s">
        <v>9</v>
      </c>
      <c r="D135" s="23">
        <v>450</v>
      </c>
      <c r="E135" s="23">
        <v>450</v>
      </c>
      <c r="F135" s="23">
        <v>450</v>
      </c>
      <c r="G135" s="23">
        <v>450</v>
      </c>
      <c r="H135" s="23">
        <v>450</v>
      </c>
      <c r="I135" s="23">
        <v>450</v>
      </c>
    </row>
    <row r="136" spans="1:9" hidden="1">
      <c r="A136" s="21" t="s">
        <v>129</v>
      </c>
      <c r="B136" s="22" t="s">
        <v>130</v>
      </c>
      <c r="C136" s="22"/>
      <c r="D136" s="23">
        <v>100</v>
      </c>
      <c r="E136" s="23">
        <v>100</v>
      </c>
      <c r="F136" s="23">
        <v>100</v>
      </c>
      <c r="G136" s="23">
        <v>100</v>
      </c>
      <c r="H136" s="23">
        <v>100</v>
      </c>
      <c r="I136" s="23">
        <v>100</v>
      </c>
    </row>
    <row r="137" spans="1:9" ht="27.6" hidden="1">
      <c r="A137" s="21" t="s">
        <v>8</v>
      </c>
      <c r="B137" s="22" t="s">
        <v>130</v>
      </c>
      <c r="C137" s="22" t="s">
        <v>9</v>
      </c>
      <c r="D137" s="23">
        <v>100</v>
      </c>
      <c r="E137" s="23">
        <v>100</v>
      </c>
      <c r="F137" s="23">
        <v>100</v>
      </c>
      <c r="G137" s="23">
        <v>100</v>
      </c>
      <c r="H137" s="23">
        <v>100</v>
      </c>
      <c r="I137" s="23">
        <v>100</v>
      </c>
    </row>
    <row r="138" spans="1:9" hidden="1">
      <c r="A138" s="21" t="s">
        <v>131</v>
      </c>
      <c r="B138" s="22" t="s">
        <v>132</v>
      </c>
      <c r="C138" s="22"/>
      <c r="D138" s="23">
        <v>3612.1</v>
      </c>
      <c r="E138" s="23">
        <v>3612.1</v>
      </c>
      <c r="F138" s="23">
        <v>3612.1</v>
      </c>
      <c r="G138" s="23">
        <v>3612.1</v>
      </c>
      <c r="H138" s="23">
        <v>3612.1</v>
      </c>
      <c r="I138" s="23">
        <v>3612.1</v>
      </c>
    </row>
    <row r="139" spans="1:9" ht="27.6" hidden="1">
      <c r="A139" s="21" t="s">
        <v>8</v>
      </c>
      <c r="B139" s="22" t="s">
        <v>132</v>
      </c>
      <c r="C139" s="22" t="s">
        <v>9</v>
      </c>
      <c r="D139" s="23">
        <v>3612.1</v>
      </c>
      <c r="E139" s="23">
        <v>3612.1</v>
      </c>
      <c r="F139" s="23">
        <v>3612.1</v>
      </c>
      <c r="G139" s="23">
        <v>3612.1</v>
      </c>
      <c r="H139" s="23">
        <v>3612.1</v>
      </c>
      <c r="I139" s="23">
        <v>3612.1</v>
      </c>
    </row>
    <row r="140" spans="1:9" hidden="1">
      <c r="A140" s="17" t="s">
        <v>133</v>
      </c>
      <c r="B140" s="18" t="s">
        <v>134</v>
      </c>
      <c r="C140" s="18"/>
      <c r="D140" s="19">
        <v>223.9</v>
      </c>
      <c r="E140" s="19">
        <v>223.9</v>
      </c>
      <c r="F140" s="19">
        <v>223.9</v>
      </c>
      <c r="G140" s="19">
        <v>223.9</v>
      </c>
      <c r="H140" s="19">
        <v>223.9</v>
      </c>
      <c r="I140" s="19">
        <v>223.9</v>
      </c>
    </row>
    <row r="141" spans="1:9" ht="27.6" hidden="1">
      <c r="A141" s="21" t="s">
        <v>135</v>
      </c>
      <c r="B141" s="22" t="s">
        <v>136</v>
      </c>
      <c r="C141" s="22"/>
      <c r="D141" s="23">
        <v>50</v>
      </c>
      <c r="E141" s="23">
        <v>50</v>
      </c>
      <c r="F141" s="23">
        <v>50</v>
      </c>
      <c r="G141" s="23">
        <v>50</v>
      </c>
      <c r="H141" s="23">
        <v>50</v>
      </c>
      <c r="I141" s="23">
        <v>50</v>
      </c>
    </row>
    <row r="142" spans="1:9" ht="27.6" hidden="1">
      <c r="A142" s="21" t="s">
        <v>8</v>
      </c>
      <c r="B142" s="22" t="s">
        <v>136</v>
      </c>
      <c r="C142" s="22" t="s">
        <v>9</v>
      </c>
      <c r="D142" s="23">
        <v>50</v>
      </c>
      <c r="E142" s="23">
        <v>50</v>
      </c>
      <c r="F142" s="23">
        <v>50</v>
      </c>
      <c r="G142" s="23">
        <v>50</v>
      </c>
      <c r="H142" s="23">
        <v>50</v>
      </c>
      <c r="I142" s="23">
        <v>50</v>
      </c>
    </row>
    <row r="143" spans="1:9" hidden="1">
      <c r="A143" s="21" t="s">
        <v>137</v>
      </c>
      <c r="B143" s="22" t="s">
        <v>138</v>
      </c>
      <c r="C143" s="22"/>
      <c r="D143" s="23">
        <v>20</v>
      </c>
      <c r="E143" s="23">
        <v>20</v>
      </c>
      <c r="F143" s="23">
        <v>20</v>
      </c>
      <c r="G143" s="23">
        <v>20</v>
      </c>
      <c r="H143" s="23">
        <v>20</v>
      </c>
      <c r="I143" s="23">
        <v>20</v>
      </c>
    </row>
    <row r="144" spans="1:9" ht="27.6" hidden="1">
      <c r="A144" s="21" t="s">
        <v>19</v>
      </c>
      <c r="B144" s="22" t="s">
        <v>138</v>
      </c>
      <c r="C144" s="22" t="s">
        <v>20</v>
      </c>
      <c r="D144" s="23">
        <v>20</v>
      </c>
      <c r="E144" s="23">
        <v>20</v>
      </c>
      <c r="F144" s="23">
        <v>20</v>
      </c>
      <c r="G144" s="23">
        <v>20</v>
      </c>
      <c r="H144" s="23">
        <v>20</v>
      </c>
      <c r="I144" s="23">
        <v>20</v>
      </c>
    </row>
    <row r="145" spans="1:9" ht="27.6" hidden="1">
      <c r="A145" s="21" t="s">
        <v>139</v>
      </c>
      <c r="B145" s="22" t="s">
        <v>140</v>
      </c>
      <c r="C145" s="22"/>
      <c r="D145" s="23">
        <v>153.9</v>
      </c>
      <c r="E145" s="23">
        <v>153.9</v>
      </c>
      <c r="F145" s="23">
        <v>153.9</v>
      </c>
      <c r="G145" s="23">
        <v>153.9</v>
      </c>
      <c r="H145" s="23">
        <v>153.9</v>
      </c>
      <c r="I145" s="23">
        <v>153.9</v>
      </c>
    </row>
    <row r="146" spans="1:9" ht="27.6" hidden="1">
      <c r="A146" s="21" t="s">
        <v>8</v>
      </c>
      <c r="B146" s="22" t="s">
        <v>140</v>
      </c>
      <c r="C146" s="22" t="s">
        <v>9</v>
      </c>
      <c r="D146" s="23">
        <v>153.9</v>
      </c>
      <c r="E146" s="23">
        <v>153.9</v>
      </c>
      <c r="F146" s="23">
        <v>153.9</v>
      </c>
      <c r="G146" s="23">
        <v>153.9</v>
      </c>
      <c r="H146" s="23">
        <v>153.9</v>
      </c>
      <c r="I146" s="23">
        <v>153.9</v>
      </c>
    </row>
    <row r="147" spans="1:9" hidden="1">
      <c r="A147" s="17" t="s">
        <v>141</v>
      </c>
      <c r="B147" s="18" t="s">
        <v>142</v>
      </c>
      <c r="C147" s="18"/>
      <c r="D147" s="19">
        <v>84889.2</v>
      </c>
      <c r="E147" s="19">
        <f>E148+E163+E176+E197+E208</f>
        <v>84889.200000000012</v>
      </c>
      <c r="F147" s="19">
        <f>F148+F163+F176+F197+F208</f>
        <v>84889.200000000012</v>
      </c>
      <c r="G147" s="19">
        <f t="shared" ref="G147:H147" si="17">G148+G163+G176+G197+G208</f>
        <v>84894.200000000012</v>
      </c>
      <c r="H147" s="19">
        <f t="shared" si="17"/>
        <v>84894.200000000012</v>
      </c>
      <c r="I147" s="19">
        <f t="shared" ref="I147" si="18">I148+I163+I176+I197+I208</f>
        <v>84894.200000000012</v>
      </c>
    </row>
    <row r="148" spans="1:9" ht="27.6" hidden="1">
      <c r="A148" s="17" t="s">
        <v>143</v>
      </c>
      <c r="B148" s="18" t="s">
        <v>144</v>
      </c>
      <c r="C148" s="18"/>
      <c r="D148" s="19">
        <v>6096.2</v>
      </c>
      <c r="E148" s="19">
        <f>E149+E152+E154+E156+E159+E161</f>
        <v>6096.1999999999989</v>
      </c>
      <c r="F148" s="19">
        <f>F149+F152+F154+F156+F159+F161</f>
        <v>6096.1999999999989</v>
      </c>
      <c r="G148" s="19">
        <f t="shared" ref="G148:H148" si="19">G149+G152+G154+G156+G159+G161</f>
        <v>6101.1999999999989</v>
      </c>
      <c r="H148" s="19">
        <f t="shared" si="19"/>
        <v>6101.1999999999989</v>
      </c>
      <c r="I148" s="19">
        <f t="shared" ref="I148" si="20">I149+I152+I154+I156+I159+I161</f>
        <v>6101.1999999999989</v>
      </c>
    </row>
    <row r="149" spans="1:9" ht="69" hidden="1">
      <c r="A149" s="21" t="s">
        <v>145</v>
      </c>
      <c r="B149" s="22" t="s">
        <v>146</v>
      </c>
      <c r="C149" s="22"/>
      <c r="D149" s="23">
        <f>D150+D151</f>
        <v>1027.0999999999999</v>
      </c>
      <c r="E149" s="23">
        <f>E150+E151</f>
        <v>1027.0999999999999</v>
      </c>
      <c r="F149" s="23">
        <f>F150+F151</f>
        <v>1027.0999999999999</v>
      </c>
      <c r="G149" s="23">
        <f t="shared" ref="G149:H149" si="21">G150+G151</f>
        <v>1027.0999999999999</v>
      </c>
      <c r="H149" s="23">
        <f t="shared" si="21"/>
        <v>1027.0999999999999</v>
      </c>
      <c r="I149" s="23">
        <f t="shared" ref="I149" si="22">I150+I151</f>
        <v>1027.0999999999999</v>
      </c>
    </row>
    <row r="150" spans="1:9" ht="27.6" hidden="1">
      <c r="A150" s="21" t="s">
        <v>19</v>
      </c>
      <c r="B150" s="22" t="s">
        <v>146</v>
      </c>
      <c r="C150" s="22" t="s">
        <v>20</v>
      </c>
      <c r="D150" s="23">
        <v>1027.0999999999999</v>
      </c>
      <c r="E150" s="23">
        <v>1000</v>
      </c>
      <c r="F150" s="23">
        <v>1000</v>
      </c>
      <c r="G150" s="23">
        <v>1027.0999999999999</v>
      </c>
      <c r="H150" s="23">
        <v>1000</v>
      </c>
      <c r="I150" s="23">
        <v>1000</v>
      </c>
    </row>
    <row r="151" spans="1:9" ht="27.6" hidden="1">
      <c r="A151" s="21" t="s">
        <v>168</v>
      </c>
      <c r="B151" s="22" t="s">
        <v>146</v>
      </c>
      <c r="C151" s="22" t="s">
        <v>169</v>
      </c>
      <c r="D151" s="23">
        <v>0</v>
      </c>
      <c r="E151" s="23">
        <v>27.1</v>
      </c>
      <c r="F151" s="23">
        <v>27.1</v>
      </c>
      <c r="G151" s="23">
        <v>0</v>
      </c>
      <c r="H151" s="23">
        <v>27.1</v>
      </c>
      <c r="I151" s="23">
        <v>27.1</v>
      </c>
    </row>
    <row r="152" spans="1:9" ht="27.6" hidden="1">
      <c r="A152" s="21" t="s">
        <v>147</v>
      </c>
      <c r="B152" s="22" t="s">
        <v>148</v>
      </c>
      <c r="C152" s="22"/>
      <c r="D152" s="23">
        <v>2443.1999999999998</v>
      </c>
      <c r="E152" s="23">
        <f>E153</f>
        <v>2443.1999999999998</v>
      </c>
      <c r="F152" s="23">
        <f>F153</f>
        <v>2443.1999999999998</v>
      </c>
      <c r="G152" s="23">
        <f t="shared" ref="G152:I152" si="23">G153</f>
        <v>2443.1999999999998</v>
      </c>
      <c r="H152" s="23">
        <f t="shared" si="23"/>
        <v>2443.1999999999998</v>
      </c>
      <c r="I152" s="23">
        <f t="shared" si="23"/>
        <v>2443.1999999999998</v>
      </c>
    </row>
    <row r="153" spans="1:9" ht="27.6" hidden="1">
      <c r="A153" s="21" t="s">
        <v>19</v>
      </c>
      <c r="B153" s="22" t="s">
        <v>148</v>
      </c>
      <c r="C153" s="22" t="s">
        <v>20</v>
      </c>
      <c r="D153" s="23">
        <v>2443.1999999999998</v>
      </c>
      <c r="E153" s="23">
        <v>2443.1999999999998</v>
      </c>
      <c r="F153" s="23">
        <v>2443.1999999999998</v>
      </c>
      <c r="G153" s="23">
        <v>2443.1999999999998</v>
      </c>
      <c r="H153" s="23">
        <v>2443.1999999999998</v>
      </c>
      <c r="I153" s="23">
        <v>2443.1999999999998</v>
      </c>
    </row>
    <row r="154" spans="1:9" hidden="1">
      <c r="A154" s="21" t="s">
        <v>149</v>
      </c>
      <c r="B154" s="22" t="s">
        <v>150</v>
      </c>
      <c r="C154" s="22"/>
      <c r="D154" s="23">
        <v>1443</v>
      </c>
      <c r="E154" s="23">
        <f>E155</f>
        <v>1443</v>
      </c>
      <c r="F154" s="23">
        <f>F155</f>
        <v>1443</v>
      </c>
      <c r="G154" s="23">
        <f t="shared" ref="G154:I154" si="24">G155</f>
        <v>1448</v>
      </c>
      <c r="H154" s="23">
        <f t="shared" si="24"/>
        <v>1448</v>
      </c>
      <c r="I154" s="23">
        <f t="shared" si="24"/>
        <v>1448</v>
      </c>
    </row>
    <row r="155" spans="1:9" ht="27.6" hidden="1">
      <c r="A155" s="21" t="s">
        <v>19</v>
      </c>
      <c r="B155" s="22" t="s">
        <v>150</v>
      </c>
      <c r="C155" s="22" t="s">
        <v>20</v>
      </c>
      <c r="D155" s="23">
        <v>1443</v>
      </c>
      <c r="E155" s="23">
        <v>1443</v>
      </c>
      <c r="F155" s="23">
        <v>1443</v>
      </c>
      <c r="G155" s="23">
        <v>1448</v>
      </c>
      <c r="H155" s="23">
        <v>1448</v>
      </c>
      <c r="I155" s="23">
        <v>1448</v>
      </c>
    </row>
    <row r="156" spans="1:9" hidden="1">
      <c r="A156" s="21" t="s">
        <v>151</v>
      </c>
      <c r="B156" s="22" t="s">
        <v>152</v>
      </c>
      <c r="C156" s="22"/>
      <c r="D156" s="23">
        <v>782.9</v>
      </c>
      <c r="E156" s="23">
        <f>E157+E158</f>
        <v>782.9</v>
      </c>
      <c r="F156" s="23">
        <f>F157+F158</f>
        <v>782.9</v>
      </c>
      <c r="G156" s="23">
        <f t="shared" ref="G156:H156" si="25">G157+G158</f>
        <v>782.9</v>
      </c>
      <c r="H156" s="23">
        <f t="shared" si="25"/>
        <v>782.9</v>
      </c>
      <c r="I156" s="23">
        <f t="shared" ref="I156" si="26">I157+I158</f>
        <v>782.9</v>
      </c>
    </row>
    <row r="157" spans="1:9" ht="55.2" hidden="1">
      <c r="A157" s="21" t="s">
        <v>17</v>
      </c>
      <c r="B157" s="22" t="s">
        <v>152</v>
      </c>
      <c r="C157" s="22" t="s">
        <v>18</v>
      </c>
      <c r="D157" s="23">
        <v>772.6</v>
      </c>
      <c r="E157" s="23">
        <v>772.6</v>
      </c>
      <c r="F157" s="23">
        <v>772.6</v>
      </c>
      <c r="G157" s="23">
        <v>772.6</v>
      </c>
      <c r="H157" s="23">
        <v>772.6</v>
      </c>
      <c r="I157" s="23">
        <v>772.6</v>
      </c>
    </row>
    <row r="158" spans="1:9" ht="27.6" hidden="1">
      <c r="A158" s="21" t="s">
        <v>19</v>
      </c>
      <c r="B158" s="22" t="s">
        <v>152</v>
      </c>
      <c r="C158" s="22" t="s">
        <v>20</v>
      </c>
      <c r="D158" s="23">
        <v>10.3</v>
      </c>
      <c r="E158" s="23">
        <v>10.3</v>
      </c>
      <c r="F158" s="23">
        <v>10.3</v>
      </c>
      <c r="G158" s="23">
        <v>10.3</v>
      </c>
      <c r="H158" s="23">
        <v>10.3</v>
      </c>
      <c r="I158" s="23">
        <v>10.3</v>
      </c>
    </row>
    <row r="159" spans="1:9" ht="41.4" hidden="1">
      <c r="A159" s="21" t="s">
        <v>153</v>
      </c>
      <c r="B159" s="22" t="s">
        <v>154</v>
      </c>
      <c r="C159" s="22"/>
      <c r="D159" s="23">
        <v>20</v>
      </c>
      <c r="E159" s="23">
        <f>E160</f>
        <v>20</v>
      </c>
      <c r="F159" s="23">
        <f>F160</f>
        <v>20</v>
      </c>
      <c r="G159" s="23">
        <f t="shared" ref="G159:I159" si="27">G160</f>
        <v>20</v>
      </c>
      <c r="H159" s="23">
        <f t="shared" si="27"/>
        <v>20</v>
      </c>
      <c r="I159" s="23">
        <f t="shared" si="27"/>
        <v>20</v>
      </c>
    </row>
    <row r="160" spans="1:9" ht="27.6" hidden="1">
      <c r="A160" s="21" t="s">
        <v>19</v>
      </c>
      <c r="B160" s="22" t="s">
        <v>154</v>
      </c>
      <c r="C160" s="22" t="s">
        <v>20</v>
      </c>
      <c r="D160" s="23">
        <v>20</v>
      </c>
      <c r="E160" s="23">
        <v>20</v>
      </c>
      <c r="F160" s="23">
        <v>20</v>
      </c>
      <c r="G160" s="23">
        <v>20</v>
      </c>
      <c r="H160" s="23">
        <v>20</v>
      </c>
      <c r="I160" s="23">
        <v>20</v>
      </c>
    </row>
    <row r="161" spans="1:9" ht="27.6" hidden="1">
      <c r="A161" s="21" t="s">
        <v>302</v>
      </c>
      <c r="B161" s="22" t="s">
        <v>155</v>
      </c>
      <c r="C161" s="22"/>
      <c r="D161" s="23">
        <v>380</v>
      </c>
      <c r="E161" s="23">
        <f>E162</f>
        <v>380</v>
      </c>
      <c r="F161" s="23">
        <f>F162</f>
        <v>380</v>
      </c>
      <c r="G161" s="23">
        <f t="shared" ref="G161:I161" si="28">G162</f>
        <v>380</v>
      </c>
      <c r="H161" s="23">
        <f t="shared" si="28"/>
        <v>380</v>
      </c>
      <c r="I161" s="23">
        <f t="shared" si="28"/>
        <v>380</v>
      </c>
    </row>
    <row r="162" spans="1:9" ht="27.6" hidden="1">
      <c r="A162" s="21" t="s">
        <v>19</v>
      </c>
      <c r="B162" s="22" t="s">
        <v>155</v>
      </c>
      <c r="C162" s="22" t="s">
        <v>20</v>
      </c>
      <c r="D162" s="23">
        <v>380</v>
      </c>
      <c r="E162" s="23">
        <v>380</v>
      </c>
      <c r="F162" s="23">
        <v>380</v>
      </c>
      <c r="G162" s="23">
        <v>380</v>
      </c>
      <c r="H162" s="23">
        <v>380</v>
      </c>
      <c r="I162" s="23">
        <v>380</v>
      </c>
    </row>
    <row r="163" spans="1:9" ht="27.6" hidden="1">
      <c r="A163" s="17" t="s">
        <v>156</v>
      </c>
      <c r="B163" s="18" t="s">
        <v>157</v>
      </c>
      <c r="C163" s="18"/>
      <c r="D163" s="19">
        <v>1314.6</v>
      </c>
      <c r="E163" s="19">
        <f>E164+E166+E168+E170+E172+E174</f>
        <v>1314.6</v>
      </c>
      <c r="F163" s="19">
        <f>F164+F166+F168+F170+F172+F174</f>
        <v>1314.6</v>
      </c>
      <c r="G163" s="19">
        <v>1314.6</v>
      </c>
      <c r="H163" s="19">
        <v>1314.6</v>
      </c>
      <c r="I163" s="19">
        <v>1314.6</v>
      </c>
    </row>
    <row r="164" spans="1:9" hidden="1">
      <c r="A164" s="21" t="s">
        <v>158</v>
      </c>
      <c r="B164" s="22" t="s">
        <v>159</v>
      </c>
      <c r="C164" s="22"/>
      <c r="D164" s="23">
        <v>100</v>
      </c>
      <c r="E164" s="23">
        <f>E165</f>
        <v>100</v>
      </c>
      <c r="F164" s="23">
        <f>F165</f>
        <v>100</v>
      </c>
      <c r="G164" s="23">
        <f t="shared" ref="G164:I164" si="29">G165</f>
        <v>100</v>
      </c>
      <c r="H164" s="23">
        <f t="shared" si="29"/>
        <v>100</v>
      </c>
      <c r="I164" s="23">
        <f t="shared" si="29"/>
        <v>100</v>
      </c>
    </row>
    <row r="165" spans="1:9" ht="27.6" hidden="1">
      <c r="A165" s="21" t="s">
        <v>19</v>
      </c>
      <c r="B165" s="22" t="s">
        <v>159</v>
      </c>
      <c r="C165" s="22" t="s">
        <v>20</v>
      </c>
      <c r="D165" s="23">
        <v>100</v>
      </c>
      <c r="E165" s="23">
        <v>100</v>
      </c>
      <c r="F165" s="23">
        <v>100</v>
      </c>
      <c r="G165" s="23">
        <v>100</v>
      </c>
      <c r="H165" s="23">
        <v>100</v>
      </c>
      <c r="I165" s="23">
        <v>100</v>
      </c>
    </row>
    <row r="166" spans="1:9" hidden="1">
      <c r="A166" s="21" t="s">
        <v>160</v>
      </c>
      <c r="B166" s="22" t="s">
        <v>161</v>
      </c>
      <c r="C166" s="22"/>
      <c r="D166" s="23">
        <v>100</v>
      </c>
      <c r="E166" s="23">
        <f>E167</f>
        <v>100</v>
      </c>
      <c r="F166" s="23">
        <f>F167</f>
        <v>100</v>
      </c>
      <c r="G166" s="23">
        <f t="shared" ref="G166:I166" si="30">G167</f>
        <v>100</v>
      </c>
      <c r="H166" s="23">
        <f t="shared" si="30"/>
        <v>100</v>
      </c>
      <c r="I166" s="23">
        <f t="shared" si="30"/>
        <v>100</v>
      </c>
    </row>
    <row r="167" spans="1:9" ht="27.6" hidden="1">
      <c r="A167" s="21" t="s">
        <v>19</v>
      </c>
      <c r="B167" s="22" t="s">
        <v>161</v>
      </c>
      <c r="C167" s="22" t="s">
        <v>20</v>
      </c>
      <c r="D167" s="23">
        <v>100</v>
      </c>
      <c r="E167" s="23">
        <v>100</v>
      </c>
      <c r="F167" s="23">
        <v>100</v>
      </c>
      <c r="G167" s="23">
        <v>100</v>
      </c>
      <c r="H167" s="23">
        <v>100</v>
      </c>
      <c r="I167" s="23">
        <v>100</v>
      </c>
    </row>
    <row r="168" spans="1:9" hidden="1">
      <c r="A168" s="21" t="s">
        <v>162</v>
      </c>
      <c r="B168" s="22" t="s">
        <v>163</v>
      </c>
      <c r="C168" s="22"/>
      <c r="D168" s="23">
        <v>1000</v>
      </c>
      <c r="E168" s="23">
        <f>E169</f>
        <v>1000</v>
      </c>
      <c r="F168" s="23">
        <f>F169</f>
        <v>1000</v>
      </c>
      <c r="G168" s="23">
        <f t="shared" ref="G168:I168" si="31">G169</f>
        <v>1000</v>
      </c>
      <c r="H168" s="23">
        <f t="shared" si="31"/>
        <v>1000</v>
      </c>
      <c r="I168" s="23">
        <f t="shared" si="31"/>
        <v>1000</v>
      </c>
    </row>
    <row r="169" spans="1:9" ht="27.6" hidden="1">
      <c r="A169" s="21" t="s">
        <v>19</v>
      </c>
      <c r="B169" s="22" t="s">
        <v>163</v>
      </c>
      <c r="C169" s="22" t="s">
        <v>20</v>
      </c>
      <c r="D169" s="23">
        <v>1000</v>
      </c>
      <c r="E169" s="23">
        <v>1000</v>
      </c>
      <c r="F169" s="23">
        <v>1000</v>
      </c>
      <c r="G169" s="23">
        <v>1000</v>
      </c>
      <c r="H169" s="23">
        <v>1000</v>
      </c>
      <c r="I169" s="23">
        <v>1000</v>
      </c>
    </row>
    <row r="170" spans="1:9" ht="27.6" hidden="1">
      <c r="A170" s="21" t="s">
        <v>164</v>
      </c>
      <c r="B170" s="22" t="s">
        <v>165</v>
      </c>
      <c r="C170" s="22"/>
      <c r="D170" s="23">
        <v>1</v>
      </c>
      <c r="E170" s="23">
        <f>E171</f>
        <v>1</v>
      </c>
      <c r="F170" s="23">
        <f>F171</f>
        <v>1</v>
      </c>
      <c r="G170" s="23">
        <f t="shared" ref="G170:I170" si="32">G171</f>
        <v>1</v>
      </c>
      <c r="H170" s="23">
        <f t="shared" si="32"/>
        <v>1</v>
      </c>
      <c r="I170" s="23">
        <f t="shared" si="32"/>
        <v>1</v>
      </c>
    </row>
    <row r="171" spans="1:9" ht="27.6" hidden="1">
      <c r="A171" s="21" t="s">
        <v>19</v>
      </c>
      <c r="B171" s="22" t="s">
        <v>165</v>
      </c>
      <c r="C171" s="22" t="s">
        <v>20</v>
      </c>
      <c r="D171" s="23">
        <v>1</v>
      </c>
      <c r="E171" s="23">
        <v>1</v>
      </c>
      <c r="F171" s="23">
        <v>1</v>
      </c>
      <c r="G171" s="23">
        <v>1</v>
      </c>
      <c r="H171" s="23">
        <v>1</v>
      </c>
      <c r="I171" s="23">
        <v>1</v>
      </c>
    </row>
    <row r="172" spans="1:9" ht="27.6" hidden="1">
      <c r="A172" s="21" t="s">
        <v>166</v>
      </c>
      <c r="B172" s="22" t="s">
        <v>167</v>
      </c>
      <c r="C172" s="22"/>
      <c r="D172" s="23">
        <v>13.6</v>
      </c>
      <c r="E172" s="23">
        <f>E173</f>
        <v>13.6</v>
      </c>
      <c r="F172" s="23">
        <f>F173</f>
        <v>13.6</v>
      </c>
      <c r="G172" s="23">
        <f t="shared" ref="G172:I172" si="33">G173</f>
        <v>13.6</v>
      </c>
      <c r="H172" s="23">
        <f t="shared" si="33"/>
        <v>13.6</v>
      </c>
      <c r="I172" s="23">
        <f t="shared" si="33"/>
        <v>13.6</v>
      </c>
    </row>
    <row r="173" spans="1:9" ht="27.6" hidden="1">
      <c r="A173" s="21" t="s">
        <v>168</v>
      </c>
      <c r="B173" s="22" t="s">
        <v>167</v>
      </c>
      <c r="C173" s="22" t="s">
        <v>169</v>
      </c>
      <c r="D173" s="23">
        <v>13.6</v>
      </c>
      <c r="E173" s="23">
        <v>13.6</v>
      </c>
      <c r="F173" s="23">
        <v>13.6</v>
      </c>
      <c r="G173" s="23">
        <v>13.6</v>
      </c>
      <c r="H173" s="23">
        <v>13.6</v>
      </c>
      <c r="I173" s="23">
        <v>13.6</v>
      </c>
    </row>
    <row r="174" spans="1:9" ht="41.4" hidden="1">
      <c r="A174" s="21" t="s">
        <v>303</v>
      </c>
      <c r="B174" s="22" t="s">
        <v>170</v>
      </c>
      <c r="C174" s="22"/>
      <c r="D174" s="23">
        <v>100</v>
      </c>
      <c r="E174" s="23">
        <f>E175</f>
        <v>100</v>
      </c>
      <c r="F174" s="23">
        <f>F175</f>
        <v>100</v>
      </c>
      <c r="G174" s="23">
        <f t="shared" ref="G174:I174" si="34">G175</f>
        <v>100</v>
      </c>
      <c r="H174" s="23">
        <f t="shared" si="34"/>
        <v>100</v>
      </c>
      <c r="I174" s="23">
        <f t="shared" si="34"/>
        <v>100</v>
      </c>
    </row>
    <row r="175" spans="1:9" ht="27.6" hidden="1">
      <c r="A175" s="21" t="s">
        <v>19</v>
      </c>
      <c r="B175" s="22" t="s">
        <v>170</v>
      </c>
      <c r="C175" s="22" t="s">
        <v>20</v>
      </c>
      <c r="D175" s="23">
        <v>100</v>
      </c>
      <c r="E175" s="23">
        <v>100</v>
      </c>
      <c r="F175" s="23">
        <v>100</v>
      </c>
      <c r="G175" s="23">
        <v>100</v>
      </c>
      <c r="H175" s="23">
        <v>100</v>
      </c>
      <c r="I175" s="23">
        <v>100</v>
      </c>
    </row>
    <row r="176" spans="1:9" ht="27.6" hidden="1">
      <c r="A176" s="17" t="s">
        <v>171</v>
      </c>
      <c r="B176" s="18" t="s">
        <v>172</v>
      </c>
      <c r="C176" s="18"/>
      <c r="D176" s="19">
        <v>44870.5</v>
      </c>
      <c r="E176" s="19">
        <f>E177+E179+E181+E183+E185+E187+E189+E191+E193+E195</f>
        <v>44870.5</v>
      </c>
      <c r="F176" s="19">
        <f>F177+F179+F181+F183+F185+F187+F189+F191+F193+F195</f>
        <v>44870.5</v>
      </c>
      <c r="G176" s="19">
        <f t="shared" ref="G176:H176" si="35">G177+G179+G181+G183+G185+G187+G189+G191+G193+G195</f>
        <v>44870.5</v>
      </c>
      <c r="H176" s="19">
        <f t="shared" si="35"/>
        <v>44870.5</v>
      </c>
      <c r="I176" s="19">
        <f t="shared" ref="I176" si="36">I177+I179+I181+I183+I185+I187+I189+I191+I193+I195</f>
        <v>44870.5</v>
      </c>
    </row>
    <row r="177" spans="1:9" ht="55.2" hidden="1">
      <c r="A177" s="21" t="s">
        <v>173</v>
      </c>
      <c r="B177" s="22" t="s">
        <v>174</v>
      </c>
      <c r="C177" s="22"/>
      <c r="D177" s="23">
        <v>8000</v>
      </c>
      <c r="E177" s="23">
        <f>E178</f>
        <v>8000</v>
      </c>
      <c r="F177" s="23">
        <f>F178</f>
        <v>8000</v>
      </c>
      <c r="G177" s="23">
        <f t="shared" ref="G177:I177" si="37">G178</f>
        <v>8000</v>
      </c>
      <c r="H177" s="23">
        <f t="shared" si="37"/>
        <v>8000</v>
      </c>
      <c r="I177" s="23">
        <f t="shared" si="37"/>
        <v>8000</v>
      </c>
    </row>
    <row r="178" spans="1:9" ht="27.6" hidden="1">
      <c r="A178" s="21" t="s">
        <v>19</v>
      </c>
      <c r="B178" s="22" t="s">
        <v>174</v>
      </c>
      <c r="C178" s="22" t="s">
        <v>20</v>
      </c>
      <c r="D178" s="23">
        <v>8000</v>
      </c>
      <c r="E178" s="23">
        <v>8000</v>
      </c>
      <c r="F178" s="23">
        <v>8000</v>
      </c>
      <c r="G178" s="23">
        <v>8000</v>
      </c>
      <c r="H178" s="23">
        <v>8000</v>
      </c>
      <c r="I178" s="23">
        <v>8000</v>
      </c>
    </row>
    <row r="179" spans="1:9" ht="41.4" hidden="1">
      <c r="A179" s="21" t="s">
        <v>175</v>
      </c>
      <c r="B179" s="22" t="s">
        <v>176</v>
      </c>
      <c r="C179" s="22"/>
      <c r="D179" s="23">
        <v>2200</v>
      </c>
      <c r="E179" s="23">
        <f>E180</f>
        <v>2200</v>
      </c>
      <c r="F179" s="23">
        <f>F180</f>
        <v>2200</v>
      </c>
      <c r="G179" s="23">
        <f t="shared" ref="G179:I179" si="38">G180</f>
        <v>2200</v>
      </c>
      <c r="H179" s="23">
        <f t="shared" si="38"/>
        <v>2200</v>
      </c>
      <c r="I179" s="23">
        <f t="shared" si="38"/>
        <v>2200</v>
      </c>
    </row>
    <row r="180" spans="1:9" ht="27.6" hidden="1">
      <c r="A180" s="21" t="s">
        <v>19</v>
      </c>
      <c r="B180" s="22" t="s">
        <v>176</v>
      </c>
      <c r="C180" s="22" t="s">
        <v>20</v>
      </c>
      <c r="D180" s="23">
        <v>2200</v>
      </c>
      <c r="E180" s="23">
        <v>2200</v>
      </c>
      <c r="F180" s="23">
        <v>2200</v>
      </c>
      <c r="G180" s="23">
        <v>2200</v>
      </c>
      <c r="H180" s="23">
        <v>2200</v>
      </c>
      <c r="I180" s="23">
        <v>2200</v>
      </c>
    </row>
    <row r="181" spans="1:9" ht="27.6" hidden="1">
      <c r="A181" s="21" t="s">
        <v>177</v>
      </c>
      <c r="B181" s="22" t="s">
        <v>178</v>
      </c>
      <c r="C181" s="22"/>
      <c r="D181" s="23">
        <v>1800</v>
      </c>
      <c r="E181" s="23">
        <f>E182</f>
        <v>1800</v>
      </c>
      <c r="F181" s="23">
        <f>F182</f>
        <v>1800</v>
      </c>
      <c r="G181" s="23">
        <f t="shared" ref="G181:I181" si="39">G182</f>
        <v>1800</v>
      </c>
      <c r="H181" s="23">
        <f t="shared" si="39"/>
        <v>1800</v>
      </c>
      <c r="I181" s="23">
        <f t="shared" si="39"/>
        <v>1800</v>
      </c>
    </row>
    <row r="182" spans="1:9" ht="27.6" hidden="1">
      <c r="A182" s="21" t="s">
        <v>19</v>
      </c>
      <c r="B182" s="22" t="s">
        <v>178</v>
      </c>
      <c r="C182" s="22" t="s">
        <v>20</v>
      </c>
      <c r="D182" s="23">
        <v>1800</v>
      </c>
      <c r="E182" s="23">
        <v>1800</v>
      </c>
      <c r="F182" s="23">
        <v>1800</v>
      </c>
      <c r="G182" s="23">
        <v>1800</v>
      </c>
      <c r="H182" s="23">
        <v>1800</v>
      </c>
      <c r="I182" s="23">
        <v>1800</v>
      </c>
    </row>
    <row r="183" spans="1:9" hidden="1">
      <c r="A183" s="21" t="s">
        <v>179</v>
      </c>
      <c r="B183" s="22" t="s">
        <v>180</v>
      </c>
      <c r="C183" s="22"/>
      <c r="D183" s="23">
        <v>23137.599999999999</v>
      </c>
      <c r="E183" s="23">
        <f>E184</f>
        <v>23137.599999999999</v>
      </c>
      <c r="F183" s="23">
        <f>F184</f>
        <v>23137.599999999999</v>
      </c>
      <c r="G183" s="23">
        <f t="shared" ref="G183:I183" si="40">G184</f>
        <v>23137.599999999999</v>
      </c>
      <c r="H183" s="23">
        <f t="shared" si="40"/>
        <v>23137.599999999999</v>
      </c>
      <c r="I183" s="23">
        <f t="shared" si="40"/>
        <v>23137.599999999999</v>
      </c>
    </row>
    <row r="184" spans="1:9" ht="27.6" hidden="1">
      <c r="A184" s="21" t="s">
        <v>19</v>
      </c>
      <c r="B184" s="22" t="s">
        <v>180</v>
      </c>
      <c r="C184" s="22" t="s">
        <v>20</v>
      </c>
      <c r="D184" s="23">
        <v>23137.599999999999</v>
      </c>
      <c r="E184" s="23">
        <v>23137.599999999999</v>
      </c>
      <c r="F184" s="23">
        <v>23137.599999999999</v>
      </c>
      <c r="G184" s="23">
        <v>23137.599999999999</v>
      </c>
      <c r="H184" s="23">
        <v>23137.599999999999</v>
      </c>
      <c r="I184" s="23">
        <v>23137.599999999999</v>
      </c>
    </row>
    <row r="185" spans="1:9" hidden="1">
      <c r="A185" s="21" t="s">
        <v>301</v>
      </c>
      <c r="B185" s="22" t="s">
        <v>181</v>
      </c>
      <c r="C185" s="22"/>
      <c r="D185" s="23">
        <v>1100</v>
      </c>
      <c r="E185" s="23">
        <f>E186</f>
        <v>1100</v>
      </c>
      <c r="F185" s="23">
        <f>F186</f>
        <v>1100</v>
      </c>
      <c r="G185" s="23">
        <f t="shared" ref="G185:I185" si="41">G186</f>
        <v>1100</v>
      </c>
      <c r="H185" s="23">
        <f t="shared" si="41"/>
        <v>1100</v>
      </c>
      <c r="I185" s="23">
        <f t="shared" si="41"/>
        <v>1100</v>
      </c>
    </row>
    <row r="186" spans="1:9" ht="27.6" hidden="1">
      <c r="A186" s="21" t="s">
        <v>19</v>
      </c>
      <c r="B186" s="22" t="s">
        <v>181</v>
      </c>
      <c r="C186" s="22" t="s">
        <v>20</v>
      </c>
      <c r="D186" s="23">
        <v>1100</v>
      </c>
      <c r="E186" s="23">
        <v>1100</v>
      </c>
      <c r="F186" s="23">
        <v>1100</v>
      </c>
      <c r="G186" s="23">
        <v>1100</v>
      </c>
      <c r="H186" s="23">
        <v>1100</v>
      </c>
      <c r="I186" s="23">
        <v>1100</v>
      </c>
    </row>
    <row r="187" spans="1:9" hidden="1">
      <c r="A187" s="21" t="s">
        <v>300</v>
      </c>
      <c r="B187" s="22" t="s">
        <v>182</v>
      </c>
      <c r="C187" s="22"/>
      <c r="D187" s="23">
        <v>6500</v>
      </c>
      <c r="E187" s="23">
        <f>E188</f>
        <v>6500</v>
      </c>
      <c r="F187" s="23">
        <f>F188</f>
        <v>6500</v>
      </c>
      <c r="G187" s="23">
        <f t="shared" ref="G187:I187" si="42">G188</f>
        <v>6500</v>
      </c>
      <c r="H187" s="23">
        <f t="shared" si="42"/>
        <v>6500</v>
      </c>
      <c r="I187" s="23">
        <f t="shared" si="42"/>
        <v>6500</v>
      </c>
    </row>
    <row r="188" spans="1:9" ht="27.6" hidden="1">
      <c r="A188" s="21" t="s">
        <v>19</v>
      </c>
      <c r="B188" s="22" t="s">
        <v>182</v>
      </c>
      <c r="C188" s="22" t="s">
        <v>20</v>
      </c>
      <c r="D188" s="23">
        <v>6500</v>
      </c>
      <c r="E188" s="23">
        <v>6500</v>
      </c>
      <c r="F188" s="23">
        <v>6500</v>
      </c>
      <c r="G188" s="23">
        <v>6500</v>
      </c>
      <c r="H188" s="23">
        <v>6500</v>
      </c>
      <c r="I188" s="23">
        <v>6500</v>
      </c>
    </row>
    <row r="189" spans="1:9" ht="27.6" hidden="1">
      <c r="A189" s="21" t="s">
        <v>183</v>
      </c>
      <c r="B189" s="22" t="s">
        <v>184</v>
      </c>
      <c r="C189" s="22"/>
      <c r="D189" s="23">
        <v>1350</v>
      </c>
      <c r="E189" s="23">
        <f>E190</f>
        <v>1350</v>
      </c>
      <c r="F189" s="23">
        <f>F190</f>
        <v>1350</v>
      </c>
      <c r="G189" s="23">
        <f t="shared" ref="G189:I189" si="43">G190</f>
        <v>1350</v>
      </c>
      <c r="H189" s="23">
        <f t="shared" si="43"/>
        <v>1350</v>
      </c>
      <c r="I189" s="23">
        <f t="shared" si="43"/>
        <v>1350</v>
      </c>
    </row>
    <row r="190" spans="1:9" ht="27.6" hidden="1">
      <c r="A190" s="21" t="s">
        <v>19</v>
      </c>
      <c r="B190" s="22" t="s">
        <v>184</v>
      </c>
      <c r="C190" s="22" t="s">
        <v>20</v>
      </c>
      <c r="D190" s="23">
        <v>1350</v>
      </c>
      <c r="E190" s="23">
        <v>1350</v>
      </c>
      <c r="F190" s="23">
        <v>1350</v>
      </c>
      <c r="G190" s="23">
        <v>1350</v>
      </c>
      <c r="H190" s="23">
        <v>1350</v>
      </c>
      <c r="I190" s="23">
        <v>1350</v>
      </c>
    </row>
    <row r="191" spans="1:9" ht="27.6" hidden="1">
      <c r="A191" s="21" t="s">
        <v>185</v>
      </c>
      <c r="B191" s="22" t="s">
        <v>186</v>
      </c>
      <c r="C191" s="22"/>
      <c r="D191" s="23">
        <v>692.9</v>
      </c>
      <c r="E191" s="23">
        <f>E192</f>
        <v>692.9</v>
      </c>
      <c r="F191" s="23">
        <f>F192</f>
        <v>692.9</v>
      </c>
      <c r="G191" s="23">
        <f t="shared" ref="G191:I191" si="44">G192</f>
        <v>692.9</v>
      </c>
      <c r="H191" s="23">
        <f t="shared" si="44"/>
        <v>692.9</v>
      </c>
      <c r="I191" s="23">
        <f t="shared" si="44"/>
        <v>692.9</v>
      </c>
    </row>
    <row r="192" spans="1:9" ht="27.6" hidden="1">
      <c r="A192" s="21" t="s">
        <v>19</v>
      </c>
      <c r="B192" s="22" t="s">
        <v>186</v>
      </c>
      <c r="C192" s="22" t="s">
        <v>20</v>
      </c>
      <c r="D192" s="23">
        <v>692.9</v>
      </c>
      <c r="E192" s="23">
        <v>692.9</v>
      </c>
      <c r="F192" s="23">
        <v>692.9</v>
      </c>
      <c r="G192" s="23">
        <v>692.9</v>
      </c>
      <c r="H192" s="23">
        <v>692.9</v>
      </c>
      <c r="I192" s="23">
        <v>692.9</v>
      </c>
    </row>
    <row r="193" spans="1:9" ht="27.6" hidden="1">
      <c r="A193" s="21" t="s">
        <v>299</v>
      </c>
      <c r="B193" s="22" t="s">
        <v>187</v>
      </c>
      <c r="C193" s="22"/>
      <c r="D193" s="23">
        <v>80</v>
      </c>
      <c r="E193" s="23">
        <f>E194</f>
        <v>80</v>
      </c>
      <c r="F193" s="23">
        <f>F194</f>
        <v>80</v>
      </c>
      <c r="G193" s="23">
        <f t="shared" ref="G193:I193" si="45">G194</f>
        <v>80</v>
      </c>
      <c r="H193" s="23">
        <f t="shared" si="45"/>
        <v>80</v>
      </c>
      <c r="I193" s="23">
        <f t="shared" si="45"/>
        <v>80</v>
      </c>
    </row>
    <row r="194" spans="1:9" ht="27.6" hidden="1">
      <c r="A194" s="21" t="s">
        <v>19</v>
      </c>
      <c r="B194" s="22" t="s">
        <v>187</v>
      </c>
      <c r="C194" s="22" t="s">
        <v>20</v>
      </c>
      <c r="D194" s="23">
        <v>80</v>
      </c>
      <c r="E194" s="23">
        <v>80</v>
      </c>
      <c r="F194" s="23">
        <v>80</v>
      </c>
      <c r="G194" s="23">
        <v>80</v>
      </c>
      <c r="H194" s="23">
        <v>80</v>
      </c>
      <c r="I194" s="23">
        <v>80</v>
      </c>
    </row>
    <row r="195" spans="1:9" hidden="1">
      <c r="A195" s="21" t="s">
        <v>298</v>
      </c>
      <c r="B195" s="22" t="s">
        <v>188</v>
      </c>
      <c r="C195" s="22"/>
      <c r="D195" s="23">
        <v>10</v>
      </c>
      <c r="E195" s="23">
        <f>E196</f>
        <v>10</v>
      </c>
      <c r="F195" s="23">
        <f>F196</f>
        <v>10</v>
      </c>
      <c r="G195" s="23">
        <f t="shared" ref="G195:I195" si="46">G196</f>
        <v>10</v>
      </c>
      <c r="H195" s="23">
        <f t="shared" si="46"/>
        <v>10</v>
      </c>
      <c r="I195" s="23">
        <f t="shared" si="46"/>
        <v>10</v>
      </c>
    </row>
    <row r="196" spans="1:9" ht="27.6" hidden="1">
      <c r="A196" s="21" t="s">
        <v>19</v>
      </c>
      <c r="B196" s="22" t="s">
        <v>188</v>
      </c>
      <c r="C196" s="22" t="s">
        <v>20</v>
      </c>
      <c r="D196" s="23">
        <v>10</v>
      </c>
      <c r="E196" s="23">
        <v>10</v>
      </c>
      <c r="F196" s="23">
        <v>10</v>
      </c>
      <c r="G196" s="23">
        <v>10</v>
      </c>
      <c r="H196" s="23">
        <v>10</v>
      </c>
      <c r="I196" s="23">
        <v>10</v>
      </c>
    </row>
    <row r="197" spans="1:9" ht="41.4" hidden="1">
      <c r="A197" s="17" t="s">
        <v>189</v>
      </c>
      <c r="B197" s="18" t="s">
        <v>190</v>
      </c>
      <c r="C197" s="18"/>
      <c r="D197" s="19">
        <v>21610.400000000001</v>
      </c>
      <c r="E197" s="19">
        <f>E198+E200+E202+E204+E206</f>
        <v>21610.400000000001</v>
      </c>
      <c r="F197" s="19">
        <f>F198+F200+F202+F204+F206</f>
        <v>21610.400000000001</v>
      </c>
      <c r="G197" s="19">
        <f t="shared" ref="G197:H197" si="47">G198+G200+G202+G204+G206</f>
        <v>21610.400000000001</v>
      </c>
      <c r="H197" s="19">
        <f t="shared" si="47"/>
        <v>21610.400000000001</v>
      </c>
      <c r="I197" s="19">
        <f t="shared" ref="I197" si="48">I198+I200+I202+I204+I206</f>
        <v>21610.400000000001</v>
      </c>
    </row>
    <row r="198" spans="1:9" ht="27.6" hidden="1">
      <c r="A198" s="21" t="s">
        <v>191</v>
      </c>
      <c r="B198" s="22" t="s">
        <v>192</v>
      </c>
      <c r="C198" s="22"/>
      <c r="D198" s="23">
        <v>27.1</v>
      </c>
      <c r="E198" s="23">
        <f>E199</f>
        <v>27.1</v>
      </c>
      <c r="F198" s="23">
        <f>F199</f>
        <v>27.1</v>
      </c>
      <c r="G198" s="23">
        <f t="shared" ref="G198:I198" si="49">G199</f>
        <v>27.1</v>
      </c>
      <c r="H198" s="23">
        <f t="shared" si="49"/>
        <v>27.1</v>
      </c>
      <c r="I198" s="23">
        <f t="shared" si="49"/>
        <v>27.1</v>
      </c>
    </row>
    <row r="199" spans="1:9" ht="27.6" hidden="1">
      <c r="A199" s="21" t="s">
        <v>168</v>
      </c>
      <c r="B199" s="22" t="s">
        <v>192</v>
      </c>
      <c r="C199" s="22" t="s">
        <v>169</v>
      </c>
      <c r="D199" s="23">
        <v>27.1</v>
      </c>
      <c r="E199" s="23">
        <v>27.1</v>
      </c>
      <c r="F199" s="23">
        <v>27.1</v>
      </c>
      <c r="G199" s="23">
        <v>27.1</v>
      </c>
      <c r="H199" s="23">
        <v>27.1</v>
      </c>
      <c r="I199" s="23">
        <v>27.1</v>
      </c>
    </row>
    <row r="200" spans="1:9" ht="27.6" hidden="1">
      <c r="A200" s="21" t="s">
        <v>193</v>
      </c>
      <c r="B200" s="22" t="s">
        <v>194</v>
      </c>
      <c r="C200" s="22"/>
      <c r="D200" s="23">
        <v>14575.8</v>
      </c>
      <c r="E200" s="23">
        <f>E201</f>
        <v>14575.8</v>
      </c>
      <c r="F200" s="23">
        <f>F201</f>
        <v>14575.8</v>
      </c>
      <c r="G200" s="23">
        <f t="shared" ref="G200:I200" si="50">G201</f>
        <v>14575.8</v>
      </c>
      <c r="H200" s="23">
        <f t="shared" si="50"/>
        <v>14575.8</v>
      </c>
      <c r="I200" s="23">
        <f t="shared" si="50"/>
        <v>14575.8</v>
      </c>
    </row>
    <row r="201" spans="1:9" ht="27.6" hidden="1">
      <c r="A201" s="21" t="s">
        <v>19</v>
      </c>
      <c r="B201" s="22" t="s">
        <v>194</v>
      </c>
      <c r="C201" s="22" t="s">
        <v>20</v>
      </c>
      <c r="D201" s="23">
        <v>14575.8</v>
      </c>
      <c r="E201" s="23">
        <v>14575.8</v>
      </c>
      <c r="F201" s="23">
        <v>14575.8</v>
      </c>
      <c r="G201" s="23">
        <v>14575.8</v>
      </c>
      <c r="H201" s="23">
        <v>14575.8</v>
      </c>
      <c r="I201" s="23">
        <v>14575.8</v>
      </c>
    </row>
    <row r="202" spans="1:9" ht="41.4" hidden="1">
      <c r="A202" s="21" t="s">
        <v>195</v>
      </c>
      <c r="B202" s="22" t="s">
        <v>196</v>
      </c>
      <c r="C202" s="22"/>
      <c r="D202" s="23">
        <v>3100</v>
      </c>
      <c r="E202" s="23">
        <f>E203</f>
        <v>3100</v>
      </c>
      <c r="F202" s="23">
        <f>F203</f>
        <v>3100</v>
      </c>
      <c r="G202" s="23">
        <f t="shared" ref="G202:I202" si="51">G203</f>
        <v>3100</v>
      </c>
      <c r="H202" s="23">
        <f t="shared" si="51"/>
        <v>3100</v>
      </c>
      <c r="I202" s="23">
        <f t="shared" si="51"/>
        <v>3100</v>
      </c>
    </row>
    <row r="203" spans="1:9" ht="27.6" hidden="1">
      <c r="A203" s="21" t="s">
        <v>19</v>
      </c>
      <c r="B203" s="22" t="s">
        <v>196</v>
      </c>
      <c r="C203" s="22" t="s">
        <v>20</v>
      </c>
      <c r="D203" s="23">
        <v>3100</v>
      </c>
      <c r="E203" s="23">
        <v>3100</v>
      </c>
      <c r="F203" s="23">
        <v>3100</v>
      </c>
      <c r="G203" s="23">
        <v>3100</v>
      </c>
      <c r="H203" s="23">
        <v>3100</v>
      </c>
      <c r="I203" s="23">
        <v>3100</v>
      </c>
    </row>
    <row r="204" spans="1:9" ht="41.4" hidden="1">
      <c r="A204" s="21" t="s">
        <v>197</v>
      </c>
      <c r="B204" s="22" t="s">
        <v>198</v>
      </c>
      <c r="C204" s="22"/>
      <c r="D204" s="23">
        <v>3900</v>
      </c>
      <c r="E204" s="23">
        <f>E205</f>
        <v>3900</v>
      </c>
      <c r="F204" s="23">
        <f>F205</f>
        <v>3900</v>
      </c>
      <c r="G204" s="23">
        <f t="shared" ref="G204:I204" si="52">G205</f>
        <v>3900</v>
      </c>
      <c r="H204" s="23">
        <f t="shared" si="52"/>
        <v>3900</v>
      </c>
      <c r="I204" s="23">
        <f t="shared" si="52"/>
        <v>3900</v>
      </c>
    </row>
    <row r="205" spans="1:9" ht="27.6" hidden="1">
      <c r="A205" s="21" t="s">
        <v>19</v>
      </c>
      <c r="B205" s="22" t="s">
        <v>198</v>
      </c>
      <c r="C205" s="22" t="s">
        <v>20</v>
      </c>
      <c r="D205" s="23">
        <v>3900</v>
      </c>
      <c r="E205" s="23">
        <v>3900</v>
      </c>
      <c r="F205" s="23">
        <v>3900</v>
      </c>
      <c r="G205" s="23">
        <v>3900</v>
      </c>
      <c r="H205" s="23">
        <v>3900</v>
      </c>
      <c r="I205" s="23">
        <v>3900</v>
      </c>
    </row>
    <row r="206" spans="1:9" ht="82.8" hidden="1">
      <c r="A206" s="21" t="s">
        <v>281</v>
      </c>
      <c r="B206" s="22" t="s">
        <v>199</v>
      </c>
      <c r="C206" s="22"/>
      <c r="D206" s="23">
        <v>7.5</v>
      </c>
      <c r="E206" s="23">
        <v>7.5</v>
      </c>
      <c r="F206" s="23">
        <v>7.5</v>
      </c>
      <c r="G206" s="23">
        <v>7.5</v>
      </c>
      <c r="H206" s="23">
        <v>7.5</v>
      </c>
      <c r="I206" s="23">
        <v>7.5</v>
      </c>
    </row>
    <row r="207" spans="1:9" ht="27.6" hidden="1">
      <c r="A207" s="21" t="s">
        <v>19</v>
      </c>
      <c r="B207" s="22" t="s">
        <v>199</v>
      </c>
      <c r="C207" s="22" t="s">
        <v>20</v>
      </c>
      <c r="D207" s="23">
        <v>7.5</v>
      </c>
      <c r="E207" s="23">
        <v>7.5</v>
      </c>
      <c r="F207" s="23">
        <v>7.5</v>
      </c>
      <c r="G207" s="23">
        <v>7.5</v>
      </c>
      <c r="H207" s="23">
        <v>7.5</v>
      </c>
      <c r="I207" s="23">
        <v>7.5</v>
      </c>
    </row>
    <row r="208" spans="1:9" ht="27.6" hidden="1">
      <c r="A208" s="17" t="s">
        <v>78</v>
      </c>
      <c r="B208" s="18" t="s">
        <v>200</v>
      </c>
      <c r="C208" s="18"/>
      <c r="D208" s="19">
        <v>10997.5</v>
      </c>
      <c r="E208" s="19">
        <f>E209</f>
        <v>10997.5</v>
      </c>
      <c r="F208" s="19">
        <f>F209</f>
        <v>10997.5</v>
      </c>
      <c r="G208" s="19">
        <f t="shared" ref="G208:I208" si="53">G209</f>
        <v>10997.5</v>
      </c>
      <c r="H208" s="19">
        <f t="shared" si="53"/>
        <v>10997.5</v>
      </c>
      <c r="I208" s="19">
        <f t="shared" si="53"/>
        <v>10997.5</v>
      </c>
    </row>
    <row r="209" spans="1:9" ht="27.6" hidden="1">
      <c r="A209" s="21" t="s">
        <v>201</v>
      </c>
      <c r="B209" s="22" t="s">
        <v>202</v>
      </c>
      <c r="C209" s="22"/>
      <c r="D209" s="23">
        <v>10997.5</v>
      </c>
      <c r="E209" s="23">
        <f>E210+E211</f>
        <v>10997.5</v>
      </c>
      <c r="F209" s="23">
        <f>F210+F211</f>
        <v>10997.5</v>
      </c>
      <c r="G209" s="23">
        <f t="shared" ref="G209:H209" si="54">G210+G211</f>
        <v>10997.5</v>
      </c>
      <c r="H209" s="23">
        <f t="shared" si="54"/>
        <v>10997.5</v>
      </c>
      <c r="I209" s="23">
        <f t="shared" ref="I209" si="55">I210+I211</f>
        <v>10997.5</v>
      </c>
    </row>
    <row r="210" spans="1:9" ht="55.2" hidden="1">
      <c r="A210" s="21" t="s">
        <v>17</v>
      </c>
      <c r="B210" s="22" t="s">
        <v>202</v>
      </c>
      <c r="C210" s="22" t="s">
        <v>18</v>
      </c>
      <c r="D210" s="23">
        <v>10640.5</v>
      </c>
      <c r="E210" s="23">
        <v>10640.5</v>
      </c>
      <c r="F210" s="23">
        <v>10640.5</v>
      </c>
      <c r="G210" s="23">
        <v>10640.5</v>
      </c>
      <c r="H210" s="23">
        <v>10640.5</v>
      </c>
      <c r="I210" s="23">
        <v>10640.5</v>
      </c>
    </row>
    <row r="211" spans="1:9" ht="27.6" hidden="1">
      <c r="A211" s="21" t="s">
        <v>19</v>
      </c>
      <c r="B211" s="22" t="s">
        <v>202</v>
      </c>
      <c r="C211" s="22" t="s">
        <v>20</v>
      </c>
      <c r="D211" s="23">
        <v>357</v>
      </c>
      <c r="E211" s="23">
        <v>357</v>
      </c>
      <c r="F211" s="23">
        <v>357</v>
      </c>
      <c r="G211" s="23">
        <v>357</v>
      </c>
      <c r="H211" s="23">
        <v>357</v>
      </c>
      <c r="I211" s="23">
        <v>357</v>
      </c>
    </row>
    <row r="212" spans="1:9" ht="27.6" hidden="1">
      <c r="A212" s="17" t="s">
        <v>203</v>
      </c>
      <c r="B212" s="18" t="s">
        <v>204</v>
      </c>
      <c r="C212" s="18"/>
      <c r="D212" s="19">
        <v>646.5</v>
      </c>
      <c r="E212" s="19">
        <f>E213+E215+E217</f>
        <v>646.5</v>
      </c>
      <c r="F212" s="19">
        <f>F213+F215+F217</f>
        <v>646.5</v>
      </c>
      <c r="G212" s="19">
        <f t="shared" ref="G212:H212" si="56">G213+G215+G217</f>
        <v>646.5</v>
      </c>
      <c r="H212" s="19">
        <f t="shared" si="56"/>
        <v>646.5</v>
      </c>
      <c r="I212" s="19">
        <f t="shared" ref="I212" si="57">I213+I215+I217</f>
        <v>646.5</v>
      </c>
    </row>
    <row r="213" spans="1:9" hidden="1">
      <c r="A213" s="21" t="s">
        <v>205</v>
      </c>
      <c r="B213" s="22" t="s">
        <v>206</v>
      </c>
      <c r="C213" s="22"/>
      <c r="D213" s="23">
        <v>2.1</v>
      </c>
      <c r="E213" s="23">
        <f>E214</f>
        <v>2.1</v>
      </c>
      <c r="F213" s="23">
        <f>F214</f>
        <v>2.1</v>
      </c>
      <c r="G213" s="23">
        <f t="shared" ref="G213:I213" si="58">G214</f>
        <v>2.1</v>
      </c>
      <c r="H213" s="23">
        <f t="shared" si="58"/>
        <v>2.1</v>
      </c>
      <c r="I213" s="23">
        <f t="shared" si="58"/>
        <v>2.1</v>
      </c>
    </row>
    <row r="214" spans="1:9" ht="27.6" hidden="1">
      <c r="A214" s="21" t="s">
        <v>19</v>
      </c>
      <c r="B214" s="22" t="s">
        <v>206</v>
      </c>
      <c r="C214" s="22" t="s">
        <v>20</v>
      </c>
      <c r="D214" s="23">
        <v>2.1</v>
      </c>
      <c r="E214" s="23">
        <v>2.1</v>
      </c>
      <c r="F214" s="23">
        <v>2.1</v>
      </c>
      <c r="G214" s="23">
        <v>2.1</v>
      </c>
      <c r="H214" s="23">
        <v>2.1</v>
      </c>
      <c r="I214" s="23">
        <v>2.1</v>
      </c>
    </row>
    <row r="215" spans="1:9" ht="27.6" hidden="1">
      <c r="A215" s="21" t="s">
        <v>207</v>
      </c>
      <c r="B215" s="22" t="s">
        <v>208</v>
      </c>
      <c r="C215" s="22"/>
      <c r="D215" s="23">
        <v>444.4</v>
      </c>
      <c r="E215" s="23">
        <f>E216</f>
        <v>444.4</v>
      </c>
      <c r="F215" s="23">
        <f>F216</f>
        <v>444.4</v>
      </c>
      <c r="G215" s="23">
        <f t="shared" ref="G215:I215" si="59">G216</f>
        <v>444.4</v>
      </c>
      <c r="H215" s="23">
        <f t="shared" si="59"/>
        <v>444.4</v>
      </c>
      <c r="I215" s="23">
        <f t="shared" si="59"/>
        <v>444.4</v>
      </c>
    </row>
    <row r="216" spans="1:9" ht="27.6" hidden="1">
      <c r="A216" s="21" t="s">
        <v>19</v>
      </c>
      <c r="B216" s="22" t="s">
        <v>208</v>
      </c>
      <c r="C216" s="22" t="s">
        <v>20</v>
      </c>
      <c r="D216" s="23">
        <v>444.4</v>
      </c>
      <c r="E216" s="23">
        <v>444.4</v>
      </c>
      <c r="F216" s="23">
        <v>444.4</v>
      </c>
      <c r="G216" s="23">
        <v>444.4</v>
      </c>
      <c r="H216" s="23">
        <v>444.4</v>
      </c>
      <c r="I216" s="23">
        <v>444.4</v>
      </c>
    </row>
    <row r="217" spans="1:9" ht="41.4" hidden="1">
      <c r="A217" s="21" t="s">
        <v>209</v>
      </c>
      <c r="B217" s="22" t="s">
        <v>210</v>
      </c>
      <c r="C217" s="22"/>
      <c r="D217" s="23">
        <v>200</v>
      </c>
      <c r="E217" s="23">
        <f>E218</f>
        <v>200</v>
      </c>
      <c r="F217" s="23">
        <f>F218</f>
        <v>200</v>
      </c>
      <c r="G217" s="23">
        <f t="shared" ref="G217:I217" si="60">G218</f>
        <v>200</v>
      </c>
      <c r="H217" s="23">
        <f t="shared" si="60"/>
        <v>200</v>
      </c>
      <c r="I217" s="23">
        <f t="shared" si="60"/>
        <v>200</v>
      </c>
    </row>
    <row r="218" spans="1:9" ht="27.6" hidden="1">
      <c r="A218" s="21" t="s">
        <v>19</v>
      </c>
      <c r="B218" s="22" t="s">
        <v>210</v>
      </c>
      <c r="C218" s="22" t="s">
        <v>20</v>
      </c>
      <c r="D218" s="23">
        <v>200</v>
      </c>
      <c r="E218" s="23">
        <v>200</v>
      </c>
      <c r="F218" s="23">
        <v>200</v>
      </c>
      <c r="G218" s="23">
        <v>200</v>
      </c>
      <c r="H218" s="23">
        <v>200</v>
      </c>
      <c r="I218" s="23">
        <v>200</v>
      </c>
    </row>
    <row r="219" spans="1:9" ht="27.6">
      <c r="A219" s="17" t="s">
        <v>211</v>
      </c>
      <c r="B219" s="18" t="s">
        <v>212</v>
      </c>
      <c r="C219" s="18"/>
      <c r="D219" s="19">
        <v>67458.8</v>
      </c>
      <c r="E219" s="19">
        <v>68338.8</v>
      </c>
      <c r="F219" s="19">
        <v>68063</v>
      </c>
      <c r="G219" s="19">
        <v>67542.100000000006</v>
      </c>
      <c r="H219" s="19">
        <v>67542.100000000006</v>
      </c>
      <c r="I219" s="19">
        <v>67266.3</v>
      </c>
    </row>
    <row r="220" spans="1:9" ht="41.4">
      <c r="A220" s="17" t="s">
        <v>213</v>
      </c>
      <c r="B220" s="18" t="s">
        <v>214</v>
      </c>
      <c r="C220" s="18"/>
      <c r="D220" s="19">
        <v>59270.540999999997</v>
      </c>
      <c r="E220" s="19">
        <v>59270.5</v>
      </c>
      <c r="F220" s="19">
        <v>58994.7</v>
      </c>
      <c r="G220" s="19">
        <v>59270.540999999997</v>
      </c>
      <c r="H220" s="19">
        <v>59270.5</v>
      </c>
      <c r="I220" s="19">
        <v>58994.7</v>
      </c>
    </row>
    <row r="221" spans="1:9" ht="27.6" hidden="1">
      <c r="A221" s="21" t="s">
        <v>292</v>
      </c>
      <c r="B221" s="22" t="s">
        <v>215</v>
      </c>
      <c r="C221" s="22"/>
      <c r="D221" s="23">
        <v>51643.641000000003</v>
      </c>
      <c r="E221" s="23">
        <v>51643.641000000003</v>
      </c>
      <c r="F221" s="23">
        <v>51643.641000000003</v>
      </c>
      <c r="G221" s="23">
        <v>51643.641000000003</v>
      </c>
      <c r="H221" s="23">
        <v>51643.641000000003</v>
      </c>
      <c r="I221" s="23">
        <v>51643.641000000003</v>
      </c>
    </row>
    <row r="222" spans="1:9" ht="55.2" hidden="1">
      <c r="A222" s="21" t="s">
        <v>17</v>
      </c>
      <c r="B222" s="22" t="s">
        <v>215</v>
      </c>
      <c r="C222" s="22" t="s">
        <v>18</v>
      </c>
      <c r="D222" s="23">
        <v>45388.141000000003</v>
      </c>
      <c r="E222" s="23">
        <v>45388.141000000003</v>
      </c>
      <c r="F222" s="23">
        <v>45388.141000000003</v>
      </c>
      <c r="G222" s="23">
        <v>45388.141000000003</v>
      </c>
      <c r="H222" s="23">
        <v>45388.141000000003</v>
      </c>
      <c r="I222" s="23">
        <v>45388.141000000003</v>
      </c>
    </row>
    <row r="223" spans="1:9" ht="27.6" hidden="1">
      <c r="A223" s="21" t="s">
        <v>19</v>
      </c>
      <c r="B223" s="22" t="s">
        <v>215</v>
      </c>
      <c r="C223" s="22" t="s">
        <v>20</v>
      </c>
      <c r="D223" s="23">
        <v>6096.9</v>
      </c>
      <c r="E223" s="23">
        <v>6096.9</v>
      </c>
      <c r="F223" s="23">
        <v>6096.9</v>
      </c>
      <c r="G223" s="23">
        <v>6096.9</v>
      </c>
      <c r="H223" s="23">
        <v>6096.9</v>
      </c>
      <c r="I223" s="23">
        <v>6096.9</v>
      </c>
    </row>
    <row r="224" spans="1:9" hidden="1">
      <c r="A224" s="21" t="s">
        <v>14</v>
      </c>
      <c r="B224" s="22" t="s">
        <v>215</v>
      </c>
      <c r="C224" s="22" t="s">
        <v>15</v>
      </c>
      <c r="D224" s="23">
        <v>158.6</v>
      </c>
      <c r="E224" s="23">
        <v>158.6</v>
      </c>
      <c r="F224" s="23">
        <v>158.6</v>
      </c>
      <c r="G224" s="23">
        <v>158.6</v>
      </c>
      <c r="H224" s="23">
        <v>158.6</v>
      </c>
      <c r="I224" s="23">
        <v>158.6</v>
      </c>
    </row>
    <row r="225" spans="1:9" ht="55.2">
      <c r="A225" s="21" t="s">
        <v>216</v>
      </c>
      <c r="B225" s="22" t="s">
        <v>217</v>
      </c>
      <c r="C225" s="22"/>
      <c r="D225" s="23">
        <v>7626.9</v>
      </c>
      <c r="E225" s="23">
        <v>7626.9</v>
      </c>
      <c r="F225" s="23">
        <v>7351.1</v>
      </c>
      <c r="G225" s="23">
        <v>7626.9</v>
      </c>
      <c r="H225" s="23">
        <v>7626.9</v>
      </c>
      <c r="I225" s="23">
        <v>7351.1</v>
      </c>
    </row>
    <row r="226" spans="1:9" ht="62.4" hidden="1" customHeight="1">
      <c r="A226" s="21" t="s">
        <v>17</v>
      </c>
      <c r="B226" s="22" t="s">
        <v>217</v>
      </c>
      <c r="C226" s="22" t="s">
        <v>18</v>
      </c>
      <c r="D226" s="23">
        <v>7252.6</v>
      </c>
      <c r="E226" s="23">
        <v>7252.6</v>
      </c>
      <c r="F226" s="23">
        <v>7252.6</v>
      </c>
      <c r="G226" s="23">
        <v>7252.6</v>
      </c>
      <c r="H226" s="23">
        <v>7252.6</v>
      </c>
      <c r="I226" s="23">
        <v>7252.6</v>
      </c>
    </row>
    <row r="227" spans="1:9" ht="55.2">
      <c r="A227" s="21" t="s">
        <v>19</v>
      </c>
      <c r="B227" s="22" t="s">
        <v>217</v>
      </c>
      <c r="C227" s="22" t="s">
        <v>20</v>
      </c>
      <c r="D227" s="23">
        <v>374.3</v>
      </c>
      <c r="E227" s="23">
        <v>374.3</v>
      </c>
      <c r="F227" s="23">
        <v>98.5</v>
      </c>
      <c r="G227" s="23">
        <v>374.3</v>
      </c>
      <c r="H227" s="23">
        <v>374.3</v>
      </c>
      <c r="I227" s="23">
        <v>98.5</v>
      </c>
    </row>
    <row r="228" spans="1:9" hidden="1">
      <c r="A228" s="17" t="s">
        <v>218</v>
      </c>
      <c r="B228" s="18" t="s">
        <v>219</v>
      </c>
      <c r="C228" s="18"/>
      <c r="D228" s="19">
        <v>3730.8589999999999</v>
      </c>
      <c r="E228" s="19">
        <v>3730.8589999999999</v>
      </c>
      <c r="F228" s="19">
        <v>3730.8589999999999</v>
      </c>
      <c r="G228" s="19">
        <v>3730.8589999999999</v>
      </c>
      <c r="H228" s="19">
        <v>3730.8589999999999</v>
      </c>
      <c r="I228" s="19">
        <v>3730.8589999999999</v>
      </c>
    </row>
    <row r="229" spans="1:9" hidden="1">
      <c r="A229" s="21" t="s">
        <v>293</v>
      </c>
      <c r="B229" s="22" t="s">
        <v>220</v>
      </c>
      <c r="C229" s="22"/>
      <c r="D229" s="23">
        <v>2987.9589999999998</v>
      </c>
      <c r="E229" s="23">
        <v>2987.9589999999998</v>
      </c>
      <c r="F229" s="23">
        <v>2987.9589999999998</v>
      </c>
      <c r="G229" s="23">
        <v>2987.9589999999998</v>
      </c>
      <c r="H229" s="23">
        <v>2987.9589999999998</v>
      </c>
      <c r="I229" s="23">
        <v>2987.9589999999998</v>
      </c>
    </row>
    <row r="230" spans="1:9" ht="55.2" hidden="1">
      <c r="A230" s="21" t="s">
        <v>17</v>
      </c>
      <c r="B230" s="22" t="s">
        <v>220</v>
      </c>
      <c r="C230" s="22" t="s">
        <v>18</v>
      </c>
      <c r="D230" s="23">
        <v>2457.4589999999998</v>
      </c>
      <c r="E230" s="23">
        <v>2457.4589999999998</v>
      </c>
      <c r="F230" s="23">
        <v>2457.4589999999998</v>
      </c>
      <c r="G230" s="23">
        <v>2457.4589999999998</v>
      </c>
      <c r="H230" s="23">
        <v>2457.4589999999998</v>
      </c>
      <c r="I230" s="23">
        <v>2457.4589999999998</v>
      </c>
    </row>
    <row r="231" spans="1:9" ht="27.6" hidden="1">
      <c r="A231" s="21" t="s">
        <v>19</v>
      </c>
      <c r="B231" s="22" t="s">
        <v>220</v>
      </c>
      <c r="C231" s="22" t="s">
        <v>20</v>
      </c>
      <c r="D231" s="23">
        <v>530.5</v>
      </c>
      <c r="E231" s="23">
        <v>530.5</v>
      </c>
      <c r="F231" s="23">
        <v>530.5</v>
      </c>
      <c r="G231" s="23">
        <v>530.5</v>
      </c>
      <c r="H231" s="23">
        <v>530.5</v>
      </c>
      <c r="I231" s="23">
        <v>530.5</v>
      </c>
    </row>
    <row r="232" spans="1:9" ht="27.6" hidden="1">
      <c r="A232" s="21" t="s">
        <v>221</v>
      </c>
      <c r="B232" s="22" t="s">
        <v>222</v>
      </c>
      <c r="C232" s="22"/>
      <c r="D232" s="23">
        <v>742.9</v>
      </c>
      <c r="E232" s="23">
        <v>742.9</v>
      </c>
      <c r="F232" s="23">
        <v>742.9</v>
      </c>
      <c r="G232" s="23">
        <v>742.9</v>
      </c>
      <c r="H232" s="23">
        <v>742.9</v>
      </c>
      <c r="I232" s="23">
        <v>742.9</v>
      </c>
    </row>
    <row r="233" spans="1:9" ht="55.2" hidden="1">
      <c r="A233" s="21" t="s">
        <v>17</v>
      </c>
      <c r="B233" s="22" t="s">
        <v>222</v>
      </c>
      <c r="C233" s="22" t="s">
        <v>18</v>
      </c>
      <c r="D233" s="23">
        <v>683.9</v>
      </c>
      <c r="E233" s="23">
        <v>683.9</v>
      </c>
      <c r="F233" s="23">
        <v>683.9</v>
      </c>
      <c r="G233" s="23">
        <v>683.9</v>
      </c>
      <c r="H233" s="23">
        <v>683.9</v>
      </c>
      <c r="I233" s="23">
        <v>683.9</v>
      </c>
    </row>
    <row r="234" spans="1:9" ht="27.6" hidden="1">
      <c r="A234" s="21" t="s">
        <v>19</v>
      </c>
      <c r="B234" s="22" t="s">
        <v>222</v>
      </c>
      <c r="C234" s="22" t="s">
        <v>20</v>
      </c>
      <c r="D234" s="23">
        <v>59</v>
      </c>
      <c r="E234" s="23">
        <v>59</v>
      </c>
      <c r="F234" s="23">
        <v>59</v>
      </c>
      <c r="G234" s="23">
        <v>59</v>
      </c>
      <c r="H234" s="23">
        <v>59</v>
      </c>
      <c r="I234" s="23">
        <v>59</v>
      </c>
    </row>
    <row r="235" spans="1:9" ht="27.6" hidden="1">
      <c r="A235" s="17" t="s">
        <v>223</v>
      </c>
      <c r="B235" s="18" t="s">
        <v>224</v>
      </c>
      <c r="C235" s="18"/>
      <c r="D235" s="19">
        <v>4457.3999999999996</v>
      </c>
      <c r="E235" s="19">
        <v>5337.4</v>
      </c>
      <c r="F235" s="19">
        <v>5337.4</v>
      </c>
      <c r="G235" s="19">
        <v>4540.7</v>
      </c>
      <c r="H235" s="19">
        <v>4540.7</v>
      </c>
      <c r="I235" s="19">
        <v>4540.7</v>
      </c>
    </row>
    <row r="236" spans="1:9" ht="27.6" hidden="1">
      <c r="A236" s="21" t="s">
        <v>225</v>
      </c>
      <c r="B236" s="22" t="s">
        <v>226</v>
      </c>
      <c r="C236" s="22"/>
      <c r="D236" s="23">
        <v>4457.3999999999996</v>
      </c>
      <c r="E236" s="23">
        <v>5337.4</v>
      </c>
      <c r="F236" s="23">
        <v>5337.4</v>
      </c>
      <c r="G236" s="23">
        <v>4540.7</v>
      </c>
      <c r="H236" s="23">
        <v>4540.7</v>
      </c>
      <c r="I236" s="23">
        <v>4540.7</v>
      </c>
    </row>
    <row r="237" spans="1:9" ht="55.2" hidden="1">
      <c r="A237" s="21" t="s">
        <v>17</v>
      </c>
      <c r="B237" s="22" t="s">
        <v>226</v>
      </c>
      <c r="C237" s="22" t="s">
        <v>18</v>
      </c>
      <c r="D237" s="23">
        <v>3652.5740000000001</v>
      </c>
      <c r="E237" s="23">
        <v>3652.5740000000001</v>
      </c>
      <c r="F237" s="23">
        <v>3652.5740000000001</v>
      </c>
      <c r="G237" s="23">
        <v>3652.5740000000001</v>
      </c>
      <c r="H237" s="23">
        <v>3652.5740000000001</v>
      </c>
      <c r="I237" s="23">
        <v>3652.5740000000001</v>
      </c>
    </row>
    <row r="238" spans="1:9" ht="27.6" hidden="1">
      <c r="A238" s="21" t="s">
        <v>19</v>
      </c>
      <c r="B238" s="22" t="s">
        <v>226</v>
      </c>
      <c r="C238" s="22" t="s">
        <v>20</v>
      </c>
      <c r="D238" s="23">
        <v>804.82600000000002</v>
      </c>
      <c r="E238" s="23">
        <v>1684.8</v>
      </c>
      <c r="F238" s="23">
        <v>1684.8</v>
      </c>
      <c r="G238" s="23">
        <v>888.12599999999998</v>
      </c>
      <c r="H238" s="23">
        <v>888.12599999999998</v>
      </c>
      <c r="I238" s="23">
        <v>888.12599999999998</v>
      </c>
    </row>
    <row r="239" spans="1:9" hidden="1">
      <c r="A239" s="17" t="s">
        <v>227</v>
      </c>
      <c r="B239" s="18" t="s">
        <v>228</v>
      </c>
      <c r="C239" s="18"/>
      <c r="D239" s="19">
        <v>4384.3</v>
      </c>
      <c r="E239" s="19">
        <v>4384.3</v>
      </c>
      <c r="F239" s="19">
        <v>4384.3</v>
      </c>
      <c r="G239" s="19">
        <v>4384.3</v>
      </c>
      <c r="H239" s="19">
        <v>4384.3</v>
      </c>
      <c r="I239" s="19">
        <v>4384.3</v>
      </c>
    </row>
    <row r="240" spans="1:9" ht="27.6" hidden="1">
      <c r="A240" s="21" t="s">
        <v>229</v>
      </c>
      <c r="B240" s="22" t="s">
        <v>230</v>
      </c>
      <c r="C240" s="22"/>
      <c r="D240" s="23">
        <v>130</v>
      </c>
      <c r="E240" s="23">
        <v>130</v>
      </c>
      <c r="F240" s="23">
        <v>130</v>
      </c>
      <c r="G240" s="23">
        <v>130</v>
      </c>
      <c r="H240" s="23">
        <v>130</v>
      </c>
      <c r="I240" s="23">
        <v>130</v>
      </c>
    </row>
    <row r="241" spans="1:9" ht="27.6" hidden="1">
      <c r="A241" s="21" t="s">
        <v>8</v>
      </c>
      <c r="B241" s="22" t="s">
        <v>230</v>
      </c>
      <c r="C241" s="22" t="s">
        <v>9</v>
      </c>
      <c r="D241" s="23">
        <v>130</v>
      </c>
      <c r="E241" s="23">
        <v>130</v>
      </c>
      <c r="F241" s="23">
        <v>130</v>
      </c>
      <c r="G241" s="23">
        <v>130</v>
      </c>
      <c r="H241" s="23">
        <v>130</v>
      </c>
      <c r="I241" s="23">
        <v>130</v>
      </c>
    </row>
    <row r="242" spans="1:9" ht="27.6" hidden="1">
      <c r="A242" s="21" t="s">
        <v>231</v>
      </c>
      <c r="B242" s="22" t="s">
        <v>232</v>
      </c>
      <c r="C242" s="22"/>
      <c r="D242" s="23">
        <v>3876</v>
      </c>
      <c r="E242" s="23">
        <v>3876</v>
      </c>
      <c r="F242" s="23">
        <v>3876</v>
      </c>
      <c r="G242" s="23">
        <v>3876</v>
      </c>
      <c r="H242" s="23">
        <v>3876</v>
      </c>
      <c r="I242" s="23">
        <v>3876</v>
      </c>
    </row>
    <row r="243" spans="1:9" ht="27.6" hidden="1">
      <c r="A243" s="21" t="s">
        <v>8</v>
      </c>
      <c r="B243" s="22" t="s">
        <v>232</v>
      </c>
      <c r="C243" s="22" t="s">
        <v>9</v>
      </c>
      <c r="D243" s="23">
        <v>3876</v>
      </c>
      <c r="E243" s="23">
        <v>3876</v>
      </c>
      <c r="F243" s="23">
        <v>3876</v>
      </c>
      <c r="G243" s="23">
        <v>3876</v>
      </c>
      <c r="H243" s="23">
        <v>3876</v>
      </c>
      <c r="I243" s="23">
        <v>3876</v>
      </c>
    </row>
    <row r="244" spans="1:9" hidden="1">
      <c r="A244" s="21" t="s">
        <v>289</v>
      </c>
      <c r="B244" s="22" t="s">
        <v>233</v>
      </c>
      <c r="C244" s="22"/>
      <c r="D244" s="23">
        <v>378.3</v>
      </c>
      <c r="E244" s="23">
        <v>378.3</v>
      </c>
      <c r="F244" s="23">
        <v>378.3</v>
      </c>
      <c r="G244" s="23">
        <v>378.3</v>
      </c>
      <c r="H244" s="23">
        <v>378.3</v>
      </c>
      <c r="I244" s="23">
        <v>378.3</v>
      </c>
    </row>
    <row r="245" spans="1:9" ht="27.6" hidden="1">
      <c r="A245" s="21" t="s">
        <v>8</v>
      </c>
      <c r="B245" s="22" t="s">
        <v>233</v>
      </c>
      <c r="C245" s="22" t="s">
        <v>9</v>
      </c>
      <c r="D245" s="23">
        <v>378.3</v>
      </c>
      <c r="E245" s="23">
        <v>378.3</v>
      </c>
      <c r="F245" s="23">
        <v>378.3</v>
      </c>
      <c r="G245" s="23">
        <v>378.3</v>
      </c>
      <c r="H245" s="23">
        <v>378.3</v>
      </c>
      <c r="I245" s="23">
        <v>378.3</v>
      </c>
    </row>
    <row r="246" spans="1:9" ht="70.2" customHeight="1">
      <c r="A246" s="17" t="s">
        <v>234</v>
      </c>
      <c r="B246" s="18" t="s">
        <v>235</v>
      </c>
      <c r="C246" s="18"/>
      <c r="D246" s="19">
        <v>35160</v>
      </c>
      <c r="E246" s="19">
        <f t="shared" ref="E246:I246" si="61">E247</f>
        <v>3845.3</v>
      </c>
      <c r="F246" s="19">
        <f t="shared" si="61"/>
        <v>89542.2</v>
      </c>
      <c r="G246" s="19">
        <f t="shared" si="61"/>
        <v>3845.3</v>
      </c>
      <c r="H246" s="19">
        <f t="shared" si="61"/>
        <v>3845.3</v>
      </c>
      <c r="I246" s="19">
        <f t="shared" si="61"/>
        <v>3845.3</v>
      </c>
    </row>
    <row r="247" spans="1:9" ht="69">
      <c r="A247" s="17" t="s">
        <v>236</v>
      </c>
      <c r="B247" s="18" t="s">
        <v>237</v>
      </c>
      <c r="C247" s="18"/>
      <c r="D247" s="19">
        <v>35160</v>
      </c>
      <c r="E247" s="19">
        <f t="shared" ref="E247:H247" si="62">E248+E251</f>
        <v>3845.3</v>
      </c>
      <c r="F247" s="19">
        <f t="shared" ref="F247" si="63">F248+F251</f>
        <v>89542.2</v>
      </c>
      <c r="G247" s="19">
        <f t="shared" si="62"/>
        <v>3845.3</v>
      </c>
      <c r="H247" s="19">
        <f t="shared" si="62"/>
        <v>3845.3</v>
      </c>
      <c r="I247" s="19">
        <f t="shared" ref="I247" si="64">I248+I251</f>
        <v>3845.3</v>
      </c>
    </row>
    <row r="248" spans="1:9" ht="27.6">
      <c r="A248" s="21" t="s">
        <v>238</v>
      </c>
      <c r="B248" s="22" t="s">
        <v>239</v>
      </c>
      <c r="C248" s="22"/>
      <c r="D248" s="23">
        <v>31415.7</v>
      </c>
      <c r="E248" s="23">
        <f t="shared" ref="E248:H248" si="65">E249+E250</f>
        <v>101</v>
      </c>
      <c r="F248" s="23">
        <f t="shared" ref="F248" si="66">F249+F250</f>
        <v>85797.9</v>
      </c>
      <c r="G248" s="23">
        <f t="shared" si="65"/>
        <v>101</v>
      </c>
      <c r="H248" s="23">
        <f t="shared" si="65"/>
        <v>101</v>
      </c>
      <c r="I248" s="23">
        <f t="shared" ref="I248" si="67">I249+I250</f>
        <v>101</v>
      </c>
    </row>
    <row r="249" spans="1:9" ht="27.6" hidden="1">
      <c r="A249" s="21" t="s">
        <v>19</v>
      </c>
      <c r="B249" s="22" t="s">
        <v>239</v>
      </c>
      <c r="C249" s="22" t="s">
        <v>20</v>
      </c>
      <c r="D249" s="23">
        <v>1</v>
      </c>
      <c r="E249" s="23">
        <v>1</v>
      </c>
      <c r="F249" s="23">
        <v>1</v>
      </c>
      <c r="G249" s="23">
        <v>1</v>
      </c>
      <c r="H249" s="23">
        <v>1</v>
      </c>
      <c r="I249" s="23">
        <v>1</v>
      </c>
    </row>
    <row r="250" spans="1:9" ht="42" customHeight="1">
      <c r="A250" s="21" t="s">
        <v>168</v>
      </c>
      <c r="B250" s="22" t="s">
        <v>239</v>
      </c>
      <c r="C250" s="22" t="s">
        <v>169</v>
      </c>
      <c r="D250" s="23">
        <v>31414.7</v>
      </c>
      <c r="E250" s="23">
        <v>100</v>
      </c>
      <c r="F250" s="23">
        <v>85796.9</v>
      </c>
      <c r="G250" s="23">
        <v>100</v>
      </c>
      <c r="H250" s="23">
        <v>100</v>
      </c>
      <c r="I250" s="23">
        <v>100</v>
      </c>
    </row>
    <row r="251" spans="1:9" hidden="1">
      <c r="A251" s="21" t="s">
        <v>240</v>
      </c>
      <c r="B251" s="22" t="s">
        <v>241</v>
      </c>
      <c r="C251" s="22"/>
      <c r="D251" s="23">
        <v>3744.3</v>
      </c>
      <c r="E251" s="23">
        <f t="shared" ref="E251:H251" si="68">E252+E253</f>
        <v>3744.3</v>
      </c>
      <c r="F251" s="23">
        <f t="shared" ref="F251" si="69">F252+F253</f>
        <v>3744.3</v>
      </c>
      <c r="G251" s="23">
        <f t="shared" si="68"/>
        <v>3744.3</v>
      </c>
      <c r="H251" s="23">
        <f t="shared" si="68"/>
        <v>3744.3</v>
      </c>
      <c r="I251" s="23">
        <f t="shared" ref="I251" si="70">I252+I253</f>
        <v>3744.3</v>
      </c>
    </row>
    <row r="252" spans="1:9" ht="55.2" hidden="1">
      <c r="A252" s="21" t="s">
        <v>17</v>
      </c>
      <c r="B252" s="22" t="s">
        <v>241</v>
      </c>
      <c r="C252" s="22" t="s">
        <v>18</v>
      </c>
      <c r="D252" s="23">
        <v>3565.3</v>
      </c>
      <c r="E252" s="23">
        <v>3565.3</v>
      </c>
      <c r="F252" s="23">
        <v>3565.3</v>
      </c>
      <c r="G252" s="23">
        <v>3565.3</v>
      </c>
      <c r="H252" s="23">
        <v>3565.3</v>
      </c>
      <c r="I252" s="23">
        <v>3565.3</v>
      </c>
    </row>
    <row r="253" spans="1:9" ht="27.6" hidden="1">
      <c r="A253" s="21" t="s">
        <v>19</v>
      </c>
      <c r="B253" s="22" t="s">
        <v>241</v>
      </c>
      <c r="C253" s="22" t="s">
        <v>20</v>
      </c>
      <c r="D253" s="23">
        <v>179</v>
      </c>
      <c r="E253" s="23">
        <v>179</v>
      </c>
      <c r="F253" s="23">
        <v>179</v>
      </c>
      <c r="G253" s="23">
        <v>179</v>
      </c>
      <c r="H253" s="23">
        <v>179</v>
      </c>
      <c r="I253" s="23">
        <v>179</v>
      </c>
    </row>
    <row r="254" spans="1:9" ht="55.2" hidden="1">
      <c r="A254" s="17" t="s">
        <v>242</v>
      </c>
      <c r="B254" s="18" t="s">
        <v>243</v>
      </c>
      <c r="C254" s="18"/>
      <c r="D254" s="19">
        <v>564</v>
      </c>
      <c r="E254" s="19">
        <v>564</v>
      </c>
      <c r="F254" s="19">
        <v>564</v>
      </c>
      <c r="G254" s="19">
        <v>564</v>
      </c>
      <c r="H254" s="19">
        <v>564</v>
      </c>
      <c r="I254" s="19">
        <v>564</v>
      </c>
    </row>
    <row r="255" spans="1:9" ht="41.4" hidden="1">
      <c r="A255" s="17" t="s">
        <v>244</v>
      </c>
      <c r="B255" s="18" t="s">
        <v>245</v>
      </c>
      <c r="C255" s="18"/>
      <c r="D255" s="19">
        <v>564</v>
      </c>
      <c r="E255" s="19">
        <v>564</v>
      </c>
      <c r="F255" s="19">
        <v>564</v>
      </c>
      <c r="G255" s="19">
        <v>564</v>
      </c>
      <c r="H255" s="19">
        <v>564</v>
      </c>
      <c r="I255" s="19">
        <v>564</v>
      </c>
    </row>
    <row r="256" spans="1:9" ht="27.6" hidden="1">
      <c r="A256" s="21" t="s">
        <v>297</v>
      </c>
      <c r="B256" s="22" t="s">
        <v>246</v>
      </c>
      <c r="C256" s="22"/>
      <c r="D256" s="23">
        <v>564</v>
      </c>
      <c r="E256" s="23">
        <v>564</v>
      </c>
      <c r="F256" s="23">
        <v>564</v>
      </c>
      <c r="G256" s="23">
        <v>564</v>
      </c>
      <c r="H256" s="23">
        <v>564</v>
      </c>
      <c r="I256" s="23">
        <v>564</v>
      </c>
    </row>
    <row r="257" spans="1:9" ht="27.6" hidden="1">
      <c r="A257" s="21" t="s">
        <v>8</v>
      </c>
      <c r="B257" s="22" t="s">
        <v>246</v>
      </c>
      <c r="C257" s="22" t="s">
        <v>9</v>
      </c>
      <c r="D257" s="23">
        <v>564</v>
      </c>
      <c r="E257" s="23">
        <v>564</v>
      </c>
      <c r="F257" s="23">
        <v>564</v>
      </c>
      <c r="G257" s="23">
        <v>564</v>
      </c>
      <c r="H257" s="23">
        <v>564</v>
      </c>
      <c r="I257" s="23">
        <v>564</v>
      </c>
    </row>
    <row r="258" spans="1:9" ht="27.6" hidden="1">
      <c r="A258" s="17" t="s">
        <v>247</v>
      </c>
      <c r="B258" s="18" t="s">
        <v>248</v>
      </c>
      <c r="C258" s="18"/>
      <c r="D258" s="19">
        <v>36</v>
      </c>
      <c r="E258" s="19">
        <v>36</v>
      </c>
      <c r="F258" s="19">
        <v>36</v>
      </c>
      <c r="G258" s="19">
        <v>36</v>
      </c>
      <c r="H258" s="19">
        <v>36</v>
      </c>
      <c r="I258" s="19">
        <v>36</v>
      </c>
    </row>
    <row r="259" spans="1:9" ht="27.6" hidden="1">
      <c r="A259" s="21" t="s">
        <v>249</v>
      </c>
      <c r="B259" s="22" t="s">
        <v>250</v>
      </c>
      <c r="C259" s="22"/>
      <c r="D259" s="23">
        <v>26</v>
      </c>
      <c r="E259" s="23">
        <v>26</v>
      </c>
      <c r="F259" s="23">
        <v>26</v>
      </c>
      <c r="G259" s="23">
        <v>26</v>
      </c>
      <c r="H259" s="23">
        <v>26</v>
      </c>
      <c r="I259" s="23">
        <v>26</v>
      </c>
    </row>
    <row r="260" spans="1:9" ht="27.6" hidden="1">
      <c r="A260" s="21" t="s">
        <v>19</v>
      </c>
      <c r="B260" s="22" t="s">
        <v>250</v>
      </c>
      <c r="C260" s="22" t="s">
        <v>20</v>
      </c>
      <c r="D260" s="23">
        <v>26</v>
      </c>
      <c r="E260" s="23">
        <v>26</v>
      </c>
      <c r="F260" s="23">
        <v>26</v>
      </c>
      <c r="G260" s="23">
        <v>26</v>
      </c>
      <c r="H260" s="23">
        <v>26</v>
      </c>
      <c r="I260" s="23">
        <v>26</v>
      </c>
    </row>
    <row r="261" spans="1:9" ht="27.6" hidden="1">
      <c r="A261" s="21" t="s">
        <v>251</v>
      </c>
      <c r="B261" s="22" t="s">
        <v>252</v>
      </c>
      <c r="C261" s="22"/>
      <c r="D261" s="23">
        <v>10</v>
      </c>
      <c r="E261" s="23">
        <v>10</v>
      </c>
      <c r="F261" s="23">
        <v>10</v>
      </c>
      <c r="G261" s="23">
        <v>10</v>
      </c>
      <c r="H261" s="23">
        <v>10</v>
      </c>
      <c r="I261" s="23">
        <v>10</v>
      </c>
    </row>
    <row r="262" spans="1:9" ht="27.6" hidden="1">
      <c r="A262" s="21" t="s">
        <v>19</v>
      </c>
      <c r="B262" s="22" t="s">
        <v>252</v>
      </c>
      <c r="C262" s="22" t="s">
        <v>20</v>
      </c>
      <c r="D262" s="23">
        <v>10</v>
      </c>
      <c r="E262" s="23">
        <v>10</v>
      </c>
      <c r="F262" s="23">
        <v>10</v>
      </c>
      <c r="G262" s="23">
        <v>10</v>
      </c>
      <c r="H262" s="23">
        <v>10</v>
      </c>
      <c r="I262" s="23">
        <v>10</v>
      </c>
    </row>
    <row r="263" spans="1:9" ht="27.6">
      <c r="A263" s="17" t="s">
        <v>253</v>
      </c>
      <c r="B263" s="18" t="s">
        <v>254</v>
      </c>
      <c r="C263" s="18"/>
      <c r="D263" s="19">
        <v>9135.2999999999993</v>
      </c>
      <c r="E263" s="19">
        <f>E264+E270</f>
        <v>11825.300000000001</v>
      </c>
      <c r="F263" s="19">
        <f>F264+F270</f>
        <v>11825.300000000001</v>
      </c>
      <c r="G263" s="19">
        <v>9130.2999999999993</v>
      </c>
      <c r="H263" s="19">
        <v>9130.2999999999993</v>
      </c>
      <c r="I263" s="19">
        <v>9130.2999999999993</v>
      </c>
    </row>
    <row r="264" spans="1:9" ht="69">
      <c r="A264" s="17" t="s">
        <v>255</v>
      </c>
      <c r="B264" s="18" t="s">
        <v>256</v>
      </c>
      <c r="C264" s="18"/>
      <c r="D264" s="19">
        <v>9016.1</v>
      </c>
      <c r="E264" s="19">
        <f>E265+E267</f>
        <v>11706.1</v>
      </c>
      <c r="F264" s="19">
        <f>F265+F267</f>
        <v>11706.1</v>
      </c>
      <c r="G264" s="19">
        <v>9011.1</v>
      </c>
      <c r="H264" s="19">
        <v>9011.1</v>
      </c>
      <c r="I264" s="19">
        <v>9011.1</v>
      </c>
    </row>
    <row r="265" spans="1:9" ht="55.2">
      <c r="A265" s="21" t="s">
        <v>282</v>
      </c>
      <c r="B265" s="22" t="s">
        <v>257</v>
      </c>
      <c r="C265" s="22"/>
      <c r="D265" s="23">
        <v>125</v>
      </c>
      <c r="E265" s="23">
        <f t="shared" ref="E265:F265" si="71">E266</f>
        <v>2815</v>
      </c>
      <c r="F265" s="23">
        <f t="shared" si="71"/>
        <v>6402</v>
      </c>
      <c r="G265" s="23">
        <v>120</v>
      </c>
      <c r="H265" s="23">
        <v>120</v>
      </c>
      <c r="I265" s="23">
        <v>120</v>
      </c>
    </row>
    <row r="266" spans="1:9" ht="41.4">
      <c r="A266" s="21" t="s">
        <v>258</v>
      </c>
      <c r="B266" s="22" t="s">
        <v>257</v>
      </c>
      <c r="C266" s="22" t="s">
        <v>259</v>
      </c>
      <c r="D266" s="23">
        <v>125</v>
      </c>
      <c r="E266" s="23">
        <v>2815</v>
      </c>
      <c r="F266" s="23">
        <v>6402</v>
      </c>
      <c r="G266" s="23">
        <v>120</v>
      </c>
      <c r="H266" s="23">
        <v>120</v>
      </c>
      <c r="I266" s="23">
        <v>120</v>
      </c>
    </row>
    <row r="267" spans="1:9" ht="69">
      <c r="A267" s="21" t="s">
        <v>283</v>
      </c>
      <c r="B267" s="22" t="s">
        <v>260</v>
      </c>
      <c r="C267" s="22"/>
      <c r="D267" s="23">
        <v>8891.1</v>
      </c>
      <c r="E267" s="23">
        <f>E268+E269</f>
        <v>8891.1</v>
      </c>
      <c r="F267" s="23">
        <f>F268+F269</f>
        <v>5304.1</v>
      </c>
      <c r="G267" s="23">
        <v>8891.1</v>
      </c>
      <c r="H267" s="23">
        <v>8891.1</v>
      </c>
      <c r="I267" s="23">
        <v>8891.1</v>
      </c>
    </row>
    <row r="268" spans="1:9" ht="124.2">
      <c r="A268" s="21" t="s">
        <v>17</v>
      </c>
      <c r="B268" s="22" t="s">
        <v>260</v>
      </c>
      <c r="C268" s="22" t="s">
        <v>18</v>
      </c>
      <c r="D268" s="23">
        <v>8628.5</v>
      </c>
      <c r="E268" s="23">
        <v>8628.5</v>
      </c>
      <c r="F268" s="23">
        <v>5041.5</v>
      </c>
      <c r="G268" s="23">
        <v>8628.5</v>
      </c>
      <c r="H268" s="23">
        <v>8628.5</v>
      </c>
      <c r="I268" s="23">
        <v>8628.5</v>
      </c>
    </row>
    <row r="269" spans="1:9" ht="27.6" hidden="1">
      <c r="A269" s="21" t="s">
        <v>19</v>
      </c>
      <c r="B269" s="22" t="s">
        <v>260</v>
      </c>
      <c r="C269" s="22" t="s">
        <v>20</v>
      </c>
      <c r="D269" s="23">
        <v>262.60000000000002</v>
      </c>
      <c r="E269" s="23">
        <v>262.60000000000002</v>
      </c>
      <c r="F269" s="23">
        <v>262.60000000000002</v>
      </c>
      <c r="G269" s="23">
        <v>262.60000000000002</v>
      </c>
      <c r="H269" s="23">
        <v>262.60000000000002</v>
      </c>
      <c r="I269" s="23">
        <v>262.60000000000002</v>
      </c>
    </row>
    <row r="270" spans="1:9" ht="27.6" hidden="1">
      <c r="A270" s="17" t="s">
        <v>261</v>
      </c>
      <c r="B270" s="18" t="s">
        <v>262</v>
      </c>
      <c r="C270" s="18"/>
      <c r="D270" s="19">
        <v>119.2</v>
      </c>
      <c r="E270" s="19">
        <v>119.2</v>
      </c>
      <c r="F270" s="19">
        <v>119.2</v>
      </c>
      <c r="G270" s="19">
        <v>119.2</v>
      </c>
      <c r="H270" s="19">
        <v>119.2</v>
      </c>
      <c r="I270" s="19">
        <v>119.2</v>
      </c>
    </row>
    <row r="271" spans="1:9" ht="27.6" hidden="1">
      <c r="A271" s="21" t="s">
        <v>284</v>
      </c>
      <c r="B271" s="22" t="s">
        <v>263</v>
      </c>
      <c r="C271" s="22"/>
      <c r="D271" s="23">
        <v>77</v>
      </c>
      <c r="E271" s="23">
        <v>77</v>
      </c>
      <c r="F271" s="23">
        <v>77</v>
      </c>
      <c r="G271" s="23">
        <v>77</v>
      </c>
      <c r="H271" s="23">
        <v>77</v>
      </c>
      <c r="I271" s="23">
        <v>77</v>
      </c>
    </row>
    <row r="272" spans="1:9" ht="27.6" hidden="1">
      <c r="A272" s="21" t="s">
        <v>19</v>
      </c>
      <c r="B272" s="22" t="s">
        <v>263</v>
      </c>
      <c r="C272" s="22" t="s">
        <v>20</v>
      </c>
      <c r="D272" s="23">
        <v>77</v>
      </c>
      <c r="E272" s="23">
        <v>77</v>
      </c>
      <c r="F272" s="23">
        <v>77</v>
      </c>
      <c r="G272" s="23">
        <v>77</v>
      </c>
      <c r="H272" s="23">
        <v>77</v>
      </c>
      <c r="I272" s="23">
        <v>77</v>
      </c>
    </row>
    <row r="273" spans="1:9" ht="55.2" hidden="1">
      <c r="A273" s="21" t="s">
        <v>285</v>
      </c>
      <c r="B273" s="22" t="s">
        <v>264</v>
      </c>
      <c r="C273" s="22"/>
      <c r="D273" s="23">
        <v>42.2</v>
      </c>
      <c r="E273" s="23">
        <v>42.2</v>
      </c>
      <c r="F273" s="23">
        <v>42.2</v>
      </c>
      <c r="G273" s="23">
        <v>42.2</v>
      </c>
      <c r="H273" s="23">
        <v>42.2</v>
      </c>
      <c r="I273" s="23">
        <v>42.2</v>
      </c>
    </row>
    <row r="274" spans="1:9" ht="27.6" hidden="1">
      <c r="A274" s="21" t="s">
        <v>19</v>
      </c>
      <c r="B274" s="22" t="s">
        <v>264</v>
      </c>
      <c r="C274" s="22" t="s">
        <v>20</v>
      </c>
      <c r="D274" s="23">
        <v>42.2</v>
      </c>
      <c r="E274" s="23">
        <v>42.2</v>
      </c>
      <c r="F274" s="23">
        <v>42.2</v>
      </c>
      <c r="G274" s="23">
        <v>42.2</v>
      </c>
      <c r="H274" s="23">
        <v>42.2</v>
      </c>
      <c r="I274" s="23">
        <v>42.2</v>
      </c>
    </row>
    <row r="275" spans="1:9" ht="27.6" hidden="1">
      <c r="A275" s="17" t="s">
        <v>265</v>
      </c>
      <c r="B275" s="18" t="s">
        <v>266</v>
      </c>
      <c r="C275" s="18"/>
      <c r="D275" s="19">
        <v>12211.2</v>
      </c>
      <c r="E275" s="19">
        <f>E276+E278+E280</f>
        <v>12211.2</v>
      </c>
      <c r="F275" s="19">
        <f>F276+F278+F280</f>
        <v>12211.2</v>
      </c>
      <c r="G275" s="19">
        <f t="shared" ref="G275:H275" si="72">G276+G278+G280</f>
        <v>12211.2</v>
      </c>
      <c r="H275" s="19">
        <f t="shared" si="72"/>
        <v>12211.2</v>
      </c>
      <c r="I275" s="19">
        <f t="shared" ref="I275" si="73">I276+I278+I280</f>
        <v>12211.2</v>
      </c>
    </row>
    <row r="276" spans="1:9" ht="27.6" hidden="1">
      <c r="A276" s="21" t="s">
        <v>295</v>
      </c>
      <c r="B276" s="22" t="s">
        <v>267</v>
      </c>
      <c r="C276" s="22"/>
      <c r="D276" s="23">
        <v>795.6</v>
      </c>
      <c r="E276" s="23">
        <f>E277</f>
        <v>795.6</v>
      </c>
      <c r="F276" s="23">
        <f>F277</f>
        <v>795.6</v>
      </c>
      <c r="G276" s="23">
        <f t="shared" ref="G276:I276" si="74">G277</f>
        <v>795.6</v>
      </c>
      <c r="H276" s="23">
        <f t="shared" si="74"/>
        <v>795.6</v>
      </c>
      <c r="I276" s="23">
        <f t="shared" si="74"/>
        <v>795.6</v>
      </c>
    </row>
    <row r="277" spans="1:9" ht="27.6" hidden="1">
      <c r="A277" s="21" t="s">
        <v>19</v>
      </c>
      <c r="B277" s="22" t="s">
        <v>267</v>
      </c>
      <c r="C277" s="22" t="s">
        <v>20</v>
      </c>
      <c r="D277" s="23">
        <v>795.6</v>
      </c>
      <c r="E277" s="23">
        <v>795.6</v>
      </c>
      <c r="F277" s="23">
        <v>795.6</v>
      </c>
      <c r="G277" s="23">
        <v>795.6</v>
      </c>
      <c r="H277" s="23">
        <v>795.6</v>
      </c>
      <c r="I277" s="23">
        <v>795.6</v>
      </c>
    </row>
    <row r="278" spans="1:9" ht="27.6" hidden="1">
      <c r="A278" s="21" t="s">
        <v>296</v>
      </c>
      <c r="B278" s="22" t="s">
        <v>268</v>
      </c>
      <c r="C278" s="22"/>
      <c r="D278" s="23">
        <v>3610.7</v>
      </c>
      <c r="E278" s="23">
        <f>E279</f>
        <v>3610.7</v>
      </c>
      <c r="F278" s="23">
        <f>F279</f>
        <v>3610.7</v>
      </c>
      <c r="G278" s="23">
        <f t="shared" ref="G278:I278" si="75">G279</f>
        <v>3610.7</v>
      </c>
      <c r="H278" s="23">
        <f t="shared" si="75"/>
        <v>3610.7</v>
      </c>
      <c r="I278" s="23">
        <f t="shared" si="75"/>
        <v>3610.7</v>
      </c>
    </row>
    <row r="279" spans="1:9" ht="27.6" hidden="1">
      <c r="A279" s="21" t="s">
        <v>19</v>
      </c>
      <c r="B279" s="22" t="s">
        <v>268</v>
      </c>
      <c r="C279" s="22" t="s">
        <v>20</v>
      </c>
      <c r="D279" s="23">
        <v>3610.7</v>
      </c>
      <c r="E279" s="23">
        <v>3610.7</v>
      </c>
      <c r="F279" s="23">
        <v>3610.7</v>
      </c>
      <c r="G279" s="23">
        <v>3610.7</v>
      </c>
      <c r="H279" s="23">
        <v>3610.7</v>
      </c>
      <c r="I279" s="23">
        <v>3610.7</v>
      </c>
    </row>
    <row r="280" spans="1:9" ht="27.6" hidden="1">
      <c r="A280" s="21" t="s">
        <v>269</v>
      </c>
      <c r="B280" s="22" t="s">
        <v>270</v>
      </c>
      <c r="C280" s="22"/>
      <c r="D280" s="23">
        <v>7804.9</v>
      </c>
      <c r="E280" s="23">
        <f>E281+E282+E283</f>
        <v>7804.9000000000005</v>
      </c>
      <c r="F280" s="23">
        <f>F281+F282+F283</f>
        <v>7804.9000000000005</v>
      </c>
      <c r="G280" s="23">
        <f t="shared" ref="G280:H280" si="76">G281+G282+G283</f>
        <v>7804.9000000000005</v>
      </c>
      <c r="H280" s="23">
        <f t="shared" si="76"/>
        <v>7804.9000000000005</v>
      </c>
      <c r="I280" s="23">
        <f t="shared" ref="I280" si="77">I281+I282+I283</f>
        <v>7804.9000000000005</v>
      </c>
    </row>
    <row r="281" spans="1:9" ht="55.2" hidden="1">
      <c r="A281" s="21" t="s">
        <v>17</v>
      </c>
      <c r="B281" s="22" t="s">
        <v>270</v>
      </c>
      <c r="C281" s="22" t="s">
        <v>18</v>
      </c>
      <c r="D281" s="23">
        <v>7360.6</v>
      </c>
      <c r="E281" s="23">
        <v>7360.6</v>
      </c>
      <c r="F281" s="23">
        <v>7360.6</v>
      </c>
      <c r="G281" s="23">
        <v>7360.6</v>
      </c>
      <c r="H281" s="23">
        <v>7360.6</v>
      </c>
      <c r="I281" s="23">
        <v>7360.6</v>
      </c>
    </row>
    <row r="282" spans="1:9" ht="27.6" hidden="1">
      <c r="A282" s="21" t="s">
        <v>19</v>
      </c>
      <c r="B282" s="22" t="s">
        <v>270</v>
      </c>
      <c r="C282" s="22" t="s">
        <v>20</v>
      </c>
      <c r="D282" s="23">
        <v>442.3</v>
      </c>
      <c r="E282" s="23">
        <v>442.3</v>
      </c>
      <c r="F282" s="23">
        <v>442.3</v>
      </c>
      <c r="G282" s="23">
        <v>442.3</v>
      </c>
      <c r="H282" s="23">
        <v>442.3</v>
      </c>
      <c r="I282" s="23">
        <v>442.3</v>
      </c>
    </row>
    <row r="283" spans="1:9" hidden="1">
      <c r="A283" s="21" t="s">
        <v>14</v>
      </c>
      <c r="B283" s="22" t="s">
        <v>270</v>
      </c>
      <c r="C283" s="22" t="s">
        <v>15</v>
      </c>
      <c r="D283" s="23">
        <v>2</v>
      </c>
      <c r="E283" s="23">
        <v>2</v>
      </c>
      <c r="F283" s="23">
        <v>2</v>
      </c>
      <c r="G283" s="23">
        <v>2</v>
      </c>
      <c r="H283" s="23">
        <v>2</v>
      </c>
      <c r="I283" s="23">
        <v>2</v>
      </c>
    </row>
    <row r="284" spans="1:9" ht="41.4" hidden="1">
      <c r="A284" s="17" t="s">
        <v>271</v>
      </c>
      <c r="B284" s="18" t="s">
        <v>272</v>
      </c>
      <c r="C284" s="18"/>
      <c r="D284" s="19">
        <v>1600</v>
      </c>
      <c r="E284" s="19">
        <f>E285</f>
        <v>1600</v>
      </c>
      <c r="F284" s="19">
        <f>F285</f>
        <v>1600</v>
      </c>
      <c r="G284" s="19">
        <f t="shared" ref="G284:I284" si="78">G285</f>
        <v>1600</v>
      </c>
      <c r="H284" s="19">
        <f t="shared" si="78"/>
        <v>1600</v>
      </c>
      <c r="I284" s="19">
        <f t="shared" si="78"/>
        <v>1600</v>
      </c>
    </row>
    <row r="285" spans="1:9" ht="27.6" hidden="1">
      <c r="A285" s="21" t="s">
        <v>294</v>
      </c>
      <c r="B285" s="22" t="s">
        <v>286</v>
      </c>
      <c r="C285" s="22"/>
      <c r="D285" s="23">
        <v>1600</v>
      </c>
      <c r="E285" s="23">
        <f>E286+E287</f>
        <v>1600</v>
      </c>
      <c r="F285" s="23">
        <f>F286+F287</f>
        <v>1600</v>
      </c>
      <c r="G285" s="23">
        <f t="shared" ref="G285:H285" si="79">G286+G287</f>
        <v>1600</v>
      </c>
      <c r="H285" s="23">
        <f t="shared" si="79"/>
        <v>1600</v>
      </c>
      <c r="I285" s="23">
        <f t="shared" ref="I285" si="80">I286+I287</f>
        <v>1600</v>
      </c>
    </row>
    <row r="286" spans="1:9" ht="27.6" hidden="1">
      <c r="A286" s="21" t="s">
        <v>19</v>
      </c>
      <c r="B286" s="22" t="s">
        <v>286</v>
      </c>
      <c r="C286" s="22" t="s">
        <v>20</v>
      </c>
      <c r="D286" s="23">
        <v>1400</v>
      </c>
      <c r="E286" s="23">
        <v>1400</v>
      </c>
      <c r="F286" s="23">
        <v>1400</v>
      </c>
      <c r="G286" s="23">
        <v>1400</v>
      </c>
      <c r="H286" s="23">
        <v>1400</v>
      </c>
      <c r="I286" s="23">
        <v>1400</v>
      </c>
    </row>
    <row r="287" spans="1:9" ht="27.6" hidden="1">
      <c r="A287" s="21" t="s">
        <v>8</v>
      </c>
      <c r="B287" s="22" t="s">
        <v>286</v>
      </c>
      <c r="C287" s="22" t="s">
        <v>9</v>
      </c>
      <c r="D287" s="23">
        <v>200</v>
      </c>
      <c r="E287" s="23">
        <v>200</v>
      </c>
      <c r="F287" s="23">
        <v>200</v>
      </c>
      <c r="G287" s="23">
        <v>200</v>
      </c>
      <c r="H287" s="23">
        <v>200</v>
      </c>
      <c r="I287" s="23">
        <v>200</v>
      </c>
    </row>
    <row r="288" spans="1:9" hidden="1">
      <c r="A288" s="17" t="s">
        <v>273</v>
      </c>
      <c r="B288" s="18" t="s">
        <v>274</v>
      </c>
      <c r="C288" s="18"/>
      <c r="D288" s="19">
        <v>9620</v>
      </c>
      <c r="E288" s="19">
        <v>9620</v>
      </c>
      <c r="F288" s="19">
        <v>9620</v>
      </c>
      <c r="G288" s="19">
        <v>9620</v>
      </c>
      <c r="H288" s="19">
        <v>9620</v>
      </c>
      <c r="I288" s="19">
        <v>9620</v>
      </c>
    </row>
    <row r="289" spans="1:9" ht="55.2" hidden="1">
      <c r="A289" s="21" t="s">
        <v>17</v>
      </c>
      <c r="B289" s="22" t="s">
        <v>274</v>
      </c>
      <c r="C289" s="22" t="s">
        <v>18</v>
      </c>
      <c r="D289" s="23">
        <v>8410.7000000000007</v>
      </c>
      <c r="E289" s="23">
        <v>8410.7000000000007</v>
      </c>
      <c r="F289" s="23">
        <v>8410.7000000000007</v>
      </c>
      <c r="G289" s="23">
        <v>8410.7000000000007</v>
      </c>
      <c r="H289" s="23">
        <v>8410.7000000000007</v>
      </c>
      <c r="I289" s="23">
        <v>8410.7000000000007</v>
      </c>
    </row>
    <row r="290" spans="1:9" ht="27.6" hidden="1">
      <c r="A290" s="21" t="s">
        <v>19</v>
      </c>
      <c r="B290" s="22" t="s">
        <v>274</v>
      </c>
      <c r="C290" s="22" t="s">
        <v>20</v>
      </c>
      <c r="D290" s="23">
        <v>537.70000000000005</v>
      </c>
      <c r="E290" s="23">
        <v>537.70000000000005</v>
      </c>
      <c r="F290" s="23">
        <v>537.70000000000005</v>
      </c>
      <c r="G290" s="23">
        <v>537.70000000000005</v>
      </c>
      <c r="H290" s="23">
        <v>537.70000000000005</v>
      </c>
      <c r="I290" s="23">
        <v>537.70000000000005</v>
      </c>
    </row>
    <row r="291" spans="1:9" hidden="1">
      <c r="A291" s="32" t="s">
        <v>14</v>
      </c>
      <c r="B291" s="33" t="s">
        <v>274</v>
      </c>
      <c r="C291" s="33" t="s">
        <v>15</v>
      </c>
      <c r="D291" s="34">
        <v>671.6</v>
      </c>
      <c r="E291" s="34">
        <v>671.6</v>
      </c>
      <c r="F291" s="34">
        <v>671.6</v>
      </c>
      <c r="G291" s="34">
        <v>671.6</v>
      </c>
      <c r="H291" s="34">
        <v>671.6</v>
      </c>
      <c r="I291" s="34">
        <v>671.6</v>
      </c>
    </row>
    <row r="292" spans="1:9">
      <c r="A292" s="35" t="s">
        <v>275</v>
      </c>
      <c r="B292" s="36"/>
      <c r="C292" s="36"/>
      <c r="D292" s="38">
        <v>1681001.4</v>
      </c>
      <c r="E292" s="38">
        <f>E6+E50+E65+E95+E126+E132+E147+E212+E219+E239+E246+E254+E258+E263+E275+E284+E288</f>
        <v>1648612.8</v>
      </c>
      <c r="F292" s="38">
        <f>F6+F50+F65+F95+F126+F132+F147+F212+F219+F239+F246+F254+F258+F263+F275+F284+F288</f>
        <v>1648612.8</v>
      </c>
      <c r="G292" s="38">
        <v>1649788.8</v>
      </c>
      <c r="H292" s="38">
        <f>H6+H50+H65+H95+H126+H132+H147+H212+H219+H239+H246+H254+H258+H263+H275+H284+H288</f>
        <v>1645144.9000000001</v>
      </c>
      <c r="I292" s="38">
        <f>I6+I50+I65+I95+I126+I132+I147+I212+I219+I239+I246+I254+I258+I263+I275+I284+I288</f>
        <v>1645144.9</v>
      </c>
    </row>
  </sheetData>
  <mergeCells count="5">
    <mergeCell ref="A1:G1"/>
    <mergeCell ref="A4:A5"/>
    <mergeCell ref="B4:B5"/>
    <mergeCell ref="C4:C5"/>
    <mergeCell ref="A2:I2"/>
  </mergeCells>
  <pageMargins left="0.70866141732283472" right="0.70866141732283472" top="0.74803149606299213" bottom="0.74803149606299213" header="0.31496062992125984" footer="0.31496062992125984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2019-09-13T10:40:47Z</cp:lastPrinted>
  <dcterms:created xsi:type="dcterms:W3CDTF">2016-03-29T11:31:48Z</dcterms:created>
  <dcterms:modified xsi:type="dcterms:W3CDTF">2019-09-13T10:40:53Z</dcterms:modified>
</cp:coreProperties>
</file>